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ml.chartshape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steria-my.sharepoint.com/personal/lea_defrade_soprasteria_com/Documents/Documents/VC4 Justice/"/>
    </mc:Choice>
  </mc:AlternateContent>
  <xr:revisionPtr revIDLastSave="35" documentId="8_{9B1FB75C-4CEF-4F26-9096-1A0632E9956E}" xr6:coauthVersionLast="47" xr6:coauthVersionMax="47" xr10:uidLastSave="{9E0F397C-F221-43AA-88B8-874E1E45E4A0}"/>
  <bookViews>
    <workbookView xWindow="-108" yWindow="-108" windowWidth="23256" windowHeight="12456" firstSheet="1" activeTab="1" xr2:uid="{00000000-000D-0000-FFFF-FFFF00000000}"/>
  </bookViews>
  <sheets>
    <sheet name="0. File history" sheetId="3" r:id="rId1"/>
    <sheet name="1. How to" sheetId="5" r:id="rId2"/>
    <sheet name="2. Checklist" sheetId="2" r:id="rId3"/>
    <sheet name="3. Maturity assessment" sheetId="4" r:id="rId4"/>
  </sheets>
  <externalReferences>
    <externalReference r:id="rId5"/>
  </externalReferences>
  <definedNames>
    <definedName name="_Toc191562387" localSheetId="2">'2. Checklist'!#REF!</definedName>
    <definedName name="_Toc191562388" localSheetId="2">'2. Checklist'!$C$16</definedName>
    <definedName name="_Toc191562389" localSheetId="2">'2. Checklist'!$C$17</definedName>
    <definedName name="_Toc191562390" localSheetId="2">'2. Checklist'!$C$18</definedName>
    <definedName name="CUSCON">[1]Sheet2!$B$1:$B$4</definedName>
    <definedName name="functionalblock">#REF!</definedName>
    <definedName name="L1process">#REF!</definedName>
    <definedName name="L2process">#REF!</definedName>
    <definedName name="YESNO">[1]Sheet2!$A$1:$A$2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 i="4" l="1"/>
  <c r="C34" i="4"/>
  <c r="C35" i="4"/>
  <c r="C36" i="4"/>
  <c r="C37" i="4"/>
  <c r="C38" i="4"/>
  <c r="C39" i="4"/>
  <c r="B19" i="4" l="1"/>
  <c r="H35" i="4" l="1"/>
  <c r="I35" i="4"/>
  <c r="H36" i="4"/>
  <c r="I36" i="4"/>
  <c r="H37" i="4"/>
  <c r="I37" i="4"/>
  <c r="H38" i="4"/>
  <c r="I38" i="4"/>
  <c r="H39" i="4"/>
  <c r="I39" i="4"/>
  <c r="H34" i="4"/>
  <c r="I34" i="4"/>
  <c r="C19" i="4" l="1" a="1"/>
  <c r="C19" i="4" s="1"/>
  <c r="Q22" i="4" s="1"/>
  <c r="C18" i="4"/>
  <c r="B22" i="4" l="1"/>
  <c r="B28" i="4"/>
  <c r="B24" i="4"/>
  <c r="B26"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tc={68BD0BEA-D5EF-4083-8FF3-FAC834EE651B}</author>
    <author>tc={A9418488-AB5F-435E-9221-BFFD7C036C2F}</author>
  </authors>
  <commentList>
    <comment ref="O18" authorId="0" shapeId="0" xr:uid="{68BD0BEA-D5EF-4083-8FF3-FAC834EE651B}">
      <text>
        <t>[Threaded comment]
Your version of Excel allows you to read this threaded comment; however, any edits to it will get removed if the file is opened in a newer version of Excel. Learn more: https://go.microsoft.com/fwlink/?linkid=870924
Comment:
    Sur le graph tout à droite, il manque des groupes.</t>
      </text>
    </comment>
    <comment ref="B23" authorId="1" shapeId="0" xr:uid="{A9418488-AB5F-435E-9221-BFFD7C036C2F}">
      <text>
        <t>[Threaded comment]
Your version of Excel allows you to read this threaded comment; however, any edits to it will get removed if the file is opened in a newer version of Excel. Learn more: https://go.microsoft.com/fwlink/?linkid=870924
Comment:
    Pardon je crois que j’ai un peu pêté le machin ici en bougeant tout… ☹️
Reply:
    Il faut revérifier tout pour être sûr.</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<sst xmlns="http://schemas.openxmlformats.org/spreadsheetml/2006/main" count="285" uniqueCount="155">
  <si>
    <t xml:space="preserve">                                 </t>
  </si>
  <si>
    <t>DOCUMENT CONTROL INFORMATION</t>
  </si>
  <si>
    <t>Settings</t>
  </si>
  <si>
    <t>Value</t>
  </si>
  <si>
    <t>Document Title:</t>
  </si>
  <si>
    <t>VC4Justice Checklist - Maturity Assessment</t>
  </si>
  <si>
    <t>Project Title:</t>
  </si>
  <si>
    <t>VC4Justice</t>
  </si>
  <si>
    <t>Document Author:</t>
  </si>
  <si>
    <t>Sopra Steria Belgium &amp; Belgian Federal Public Service Justice (SPF Justice-FOD Justitie)</t>
  </si>
  <si>
    <t xml:space="preserve">Project Manager: </t>
  </si>
  <si>
    <t>Julien Heintz (Sopra Steria Belgium)</t>
  </si>
  <si>
    <t xml:space="preserve">Doc. Version: </t>
  </si>
  <si>
    <t xml:space="preserve">Date: </t>
  </si>
  <si>
    <t>Reference:</t>
  </si>
  <si>
    <t>D5.1</t>
  </si>
  <si>
    <t>FILE HISTORY</t>
  </si>
  <si>
    <t>Date</t>
  </si>
  <si>
    <t>Author</t>
  </si>
  <si>
    <t>Description</t>
  </si>
  <si>
    <t>Version</t>
  </si>
  <si>
    <t>Sopra Steria</t>
  </si>
  <si>
    <t xml:space="preserve">File creation. </t>
  </si>
  <si>
    <t>0.1</t>
  </si>
  <si>
    <t>Integration of input from varios activities + creation of the 'Maturity' &amp; 'How to' sheets.</t>
  </si>
  <si>
    <t>0.2</t>
  </si>
  <si>
    <t>Finalisation before review cycle.</t>
  </si>
  <si>
    <t>0.3</t>
  </si>
  <si>
    <t>SPF Justice, Cours &amp; Tribunaux</t>
  </si>
  <si>
    <t>Review &amp; validation.</t>
  </si>
  <si>
    <t>1.0</t>
  </si>
  <si>
    <t xml:space="preserve">How to use this tool </t>
  </si>
  <si>
    <t>Sheet '2. Checklist'</t>
  </si>
  <si>
    <t>Objective</t>
  </si>
  <si>
    <t>Use</t>
  </si>
  <si>
    <t xml:space="preserve">The list can be considred final (level playing field to compare), or can be updated to match a specific national situation needs (add, update, remove evaluation points). </t>
  </si>
  <si>
    <t>Additional points can be added by using the empty rows or by inserting new rows in the table. These are already considered by the formula from the sheet "3. Maturity Assessment".</t>
  </si>
  <si>
    <t>7 aspects are considered to provide a sufficiently holostic assessment: awareness &gt; legal &gt; business &gt; Organisational and contextual &gt; functional &gt; non-functional &gt; equipment.</t>
  </si>
  <si>
    <r>
      <rPr>
        <b/>
        <sz val="11"/>
        <color theme="1"/>
        <rFont val="Calibri"/>
        <family val="2"/>
      </rPr>
      <t>Awareness</t>
    </r>
    <r>
      <rPr>
        <sz val="11"/>
        <color theme="1"/>
        <rFont val="Calibri"/>
        <family val="2"/>
      </rPr>
      <t>: How aware is your organisation of videoconferencing for judicial use?</t>
    </r>
  </si>
  <si>
    <r>
      <rPr>
        <b/>
        <sz val="11"/>
        <color theme="1"/>
        <rFont val="Calibri"/>
        <family val="2"/>
      </rPr>
      <t>Legal</t>
    </r>
    <r>
      <rPr>
        <sz val="11"/>
        <color theme="1"/>
        <rFont val="Calibri"/>
        <family val="2"/>
      </rPr>
      <t xml:space="preserve">: Have you considered all relevant legal basis regarding videoconferencing for judicial use? </t>
    </r>
  </si>
  <si>
    <r>
      <rPr>
        <b/>
        <sz val="11"/>
        <color theme="1"/>
        <rFont val="Calibri"/>
        <family val="2"/>
      </rPr>
      <t>Business</t>
    </r>
    <r>
      <rPr>
        <sz val="11"/>
        <color theme="1"/>
        <rFont val="Calibri"/>
        <family val="2"/>
      </rPr>
      <t>: Have you considered end-users, judicial professionals and judicial workflows in relation to the videoconferencing solution for judicial use?</t>
    </r>
  </si>
  <si>
    <r>
      <rPr>
        <b/>
        <sz val="11"/>
        <color theme="1"/>
        <rFont val="Calibri"/>
        <family val="2"/>
      </rPr>
      <t>Organisational &amp; contextual</t>
    </r>
    <r>
      <rPr>
        <sz val="11"/>
        <color theme="1"/>
        <rFont val="Calibri"/>
        <family val="2"/>
      </rPr>
      <t>: Have you considered the environment &amp; organisation in which the videoconferencing solution will be used?</t>
    </r>
  </si>
  <si>
    <r>
      <rPr>
        <b/>
        <sz val="11"/>
        <color theme="1"/>
        <rFont val="Calibri"/>
        <family val="2"/>
      </rPr>
      <t>Functional</t>
    </r>
    <r>
      <rPr>
        <sz val="11"/>
        <color theme="1"/>
        <rFont val="Calibri"/>
        <family val="2"/>
      </rPr>
      <t xml:space="preserve">: Have you considered functional aspects (i.e. WHAT the solution should do) of the videoconferencing solution for judicial use? </t>
    </r>
  </si>
  <si>
    <r>
      <rPr>
        <b/>
        <sz val="11"/>
        <color theme="1"/>
        <rFont val="Calibri"/>
        <family val="2"/>
      </rPr>
      <t>Non-functional</t>
    </r>
    <r>
      <rPr>
        <sz val="11"/>
        <color theme="1"/>
        <rFont val="Calibri"/>
        <family val="2"/>
      </rPr>
      <t xml:space="preserve">: Have you considered non-functional aspects (i.e. HOW the solution should perform) of the videoconferencing solution for judicial use? </t>
    </r>
  </si>
  <si>
    <r>
      <rPr>
        <b/>
        <sz val="11"/>
        <color theme="1"/>
        <rFont val="Calibri"/>
        <family val="2"/>
      </rPr>
      <t>Equipment</t>
    </r>
    <r>
      <rPr>
        <sz val="11"/>
        <color theme="1"/>
        <rFont val="Calibri"/>
        <family val="2"/>
      </rPr>
      <t>: Have you considered the equipment with which the videoconferencing solution for judicial use will work?</t>
    </r>
  </si>
  <si>
    <t>A column 'Note' is left empty to add notes while using the checklist/providing answers.</t>
  </si>
  <si>
    <t>Advices</t>
  </si>
  <si>
    <r>
      <t xml:space="preserve">All concept or references are described in the "Case Analysis Report" produced as part of the VC4Justice project - </t>
    </r>
    <r>
      <rPr>
        <i/>
        <sz val="11"/>
        <color theme="1"/>
        <rFont val="Calibri"/>
        <family val="2"/>
      </rPr>
      <t>more information on vc4justice.eu</t>
    </r>
  </si>
  <si>
    <t>Sheet '3. Maturity assessment'</t>
  </si>
  <si>
    <t>Provides an overview of the assessed VC solution or project.</t>
  </si>
  <si>
    <t>All answers have the same weigth.</t>
  </si>
  <si>
    <t>If a question is deemed not relevant, we advice to erase it to ensure the weight is not jeopardising the results.</t>
  </si>
  <si>
    <t>The maturity assessment shall not be considered beyond its value = support a discussion to further develop or adjust a judicial VC solution.</t>
  </si>
  <si>
    <t>Limitations</t>
  </si>
  <si>
    <t>The checklist shall NOT be used to assess the following situations: use of VC between two persons only using their own laptop; VC use in prison; VC use outside of a controlled environement (e.g., a citizen attending a judicial hearing from his sofa is not covered).</t>
  </si>
  <si>
    <t>#</t>
  </si>
  <si>
    <t>Category</t>
  </si>
  <si>
    <t>Question</t>
  </si>
  <si>
    <t>Answer</t>
  </si>
  <si>
    <t>Notes</t>
  </si>
  <si>
    <t>Awareness</t>
  </si>
  <si>
    <t>Do you currently have a working solution to adress judicial cross-border exchange?</t>
  </si>
  <si>
    <t>No</t>
  </si>
  <si>
    <t>Do you have a list of judicial Business Cases fit for the use of videoconferencing solutions (national and/or crossborder)?</t>
  </si>
  <si>
    <t>Have you considered your digital sovereignty to select your current or future software provider and/or VC equipment?</t>
  </si>
  <si>
    <t>Yes</t>
  </si>
  <si>
    <t>Are senior sponsors/champions (business representatives) identified to support the implementation of VC?</t>
  </si>
  <si>
    <t>As part of your VC solution rollout, have you foreseen communication campaign and Change Management?</t>
  </si>
  <si>
    <t>Legal</t>
  </si>
  <si>
    <t>Is there a national legal basis supporting the use of VC in justice?</t>
  </si>
  <si>
    <t>Is the solution compliant with the EU regulations related to the use of videoconferencing in cross-border judicial proceedings?</t>
  </si>
  <si>
    <t>Does the solution allow you to register the consent to be heard via VC when required?</t>
  </si>
  <si>
    <t>Does the solution allows the recording and/or transcript of the hearing according to the relevant national laws?</t>
  </si>
  <si>
    <t>Does the solution  ensure that all procedural rights are respected and enforced?
- Right to a fair and efficient administration of justice
- Right to a fair trial and defence rights
- Right to access justice without barriers
- Right of victims to protection against secondary victimisation
- Right to a public hearing and the transparency of proceedings
- Right to a lawyer
- Right to the protection of personal data
- Right to non discrimination</t>
  </si>
  <si>
    <t>Does the solution allow the digital authentication of participants?</t>
  </si>
  <si>
    <t>Did you conduct a Data Protection Impact Assessment (DPIA) for the solution ?</t>
  </si>
  <si>
    <t xml:space="preserve">Does the solution comply with the "Data Protection by Default and by Design" principle? </t>
  </si>
  <si>
    <t>Is data safely stored, with clear information on storage location and retention?</t>
  </si>
  <si>
    <t>Does the solution provide secured and encrypted communication (end-to-end)?</t>
  </si>
  <si>
    <t>Does the solution allow private client / lawyer communications?</t>
  </si>
  <si>
    <t xml:space="preserve">If the use of AI is foreseen in the solution, was a risk assessment conducted according to the AI Act? </t>
  </si>
  <si>
    <t>Business</t>
  </si>
  <si>
    <t>Are the reccuring costs of your VC solution (incl. Change Management) included in your annual budget?</t>
  </si>
  <si>
    <t>Are your VC users (incl. invited) informed in advance about their rights and the procedure (rules) to follow?</t>
  </si>
  <si>
    <t>Does the solution support multingual interfaces? (at least two)</t>
  </si>
  <si>
    <t xml:space="preserve">Is there a clear process for handling technical problems that may prevent a hearing from taking place? </t>
  </si>
  <si>
    <t>Are national contact points, liason judges or any judicial authorities contact repository available in the tool?</t>
  </si>
  <si>
    <t>Do you collect feedback from participants to monitor the impact of the use of VC in judicial proceedings?</t>
  </si>
  <si>
    <t>Do you foresee dedicated training for judicial professional on the use of your VC solution? (public and private depending on the Business Cases covered)</t>
  </si>
  <si>
    <t>Do you inform judicial users on the possible societal &amp; psychological impacts of using VC for a judicial hearing?</t>
  </si>
  <si>
    <t>Org. &amp; Context</t>
  </si>
  <si>
    <t>Have you set or do you foresee a clear Governance for your VC solution? (sponsor, project management, developement, use, complaint).</t>
  </si>
  <si>
    <t>Does your organisation have a digital roadmap for your VC solution?</t>
  </si>
  <si>
    <t xml:space="preserve">Does your organisation have a Change Management Plan to ensure adoption of the solution? </t>
  </si>
  <si>
    <t>Is there an ICT support knowledgeable about the VC solution always available to judges &amp; clerks?</t>
  </si>
  <si>
    <t xml:space="preserve">Is there a technical support provided to participants? </t>
  </si>
  <si>
    <t>Is the luminosity (using lights) in the room sufficient to allow the camera to capture and provide clear images?</t>
  </si>
  <si>
    <t xml:space="preserve">Have you considered the complexity of managing the VC solution while running the hearing? And were clerks involved in that reflexion? </t>
  </si>
  <si>
    <t>Have you a defined checklist or a set of good practicies accompanying the setting up of a judicial VC room?</t>
  </si>
  <si>
    <t>Functional</t>
  </si>
  <si>
    <t xml:space="preserve">Is the VC solution connected to the scheduling / calendar system ? </t>
  </si>
  <si>
    <t xml:space="preserve">Is the VC solution connected to the room booking system? </t>
  </si>
  <si>
    <t>Is there a possibility to have a test hearing before the actual hearing to check network, audio, and video quality?</t>
  </si>
  <si>
    <t xml:space="preserve">Does the solution provide guidance to the users throughout the whole process? </t>
  </si>
  <si>
    <t>Does the solution consider various time zones in the scheduling management?</t>
  </si>
  <si>
    <t>Does the solution allow the magistrate or the person in charge to effectively manage all cameras and microphones?</t>
  </si>
  <si>
    <t>Does the solution support captions and/or speech-to-text?</t>
  </si>
  <si>
    <t>Does the solution support role-based access control to differentiate between (for example) a judge and a citizen?</t>
  </si>
  <si>
    <t xml:space="preserve">Does the solution allows for the sharing of evidence during the hearing (either by sending documents or by showing objects on camera)? </t>
  </si>
  <si>
    <t xml:space="preserve">Does the solution ensure that only invited participants can actually attend? </t>
  </si>
  <si>
    <t xml:space="preserve">Does the solution offer parameters to make it accessible to all users? </t>
  </si>
  <si>
    <t>Are session links personal, single-use and/or time-limited?</t>
  </si>
  <si>
    <t>Does the solution provide witness protection features (voice distortion/face blurring) in addition to physicial measures?</t>
  </si>
  <si>
    <t>Non-functional</t>
  </si>
  <si>
    <t>Are Service-Level Agreements (SLAs) defined with the provider?</t>
  </si>
  <si>
    <t>Does the solution keep audit trails for regulatory inspection?</t>
  </si>
  <si>
    <t xml:space="preserve">Does the solution monitor activity to offer statistics on videoconferencing hearings? </t>
  </si>
  <si>
    <t>Is the solution interoperable with the national case management system (if any)?</t>
  </si>
  <si>
    <t>Equipment</t>
  </si>
  <si>
    <t>Have you considered using fixed equipment (embedded in the court room)?</t>
  </si>
  <si>
    <t>Have you considered making mobile equipment available?</t>
  </si>
  <si>
    <t xml:space="preserve">Are the screens reasonnably large enough to allow everyone in the room to see all participants correctly? </t>
  </si>
  <si>
    <t>Judicial Videoconferencing Solution - Maturity Assessment</t>
  </si>
  <si>
    <t>Template used</t>
  </si>
  <si>
    <t>VC4Justice Checklist v1.0</t>
  </si>
  <si>
    <t>Creator</t>
  </si>
  <si>
    <t>Name</t>
  </si>
  <si>
    <t>Project name</t>
  </si>
  <si>
    <t>Project Name</t>
  </si>
  <si>
    <t>Note(s)</t>
  </si>
  <si>
    <t xml:space="preserve">Overall score </t>
  </si>
  <si>
    <t>Red zone</t>
  </si>
  <si>
    <t>Yellow Zone</t>
  </si>
  <si>
    <t>Green zone</t>
  </si>
  <si>
    <t>Score</t>
  </si>
  <si>
    <t>Org. &amp; context</t>
  </si>
  <si>
    <t xml:space="preserve">Are you aware that judicial videoconferencing should meet a “true-to-life” standard—i.e., be as close as possible to an in-person hearing? </t>
  </si>
  <si>
    <t>Do the cameras allow : a view on the open entrance door to confirm that the courtroom remains publicly accessible, even during a hybrid session?</t>
  </si>
  <si>
    <t>Do the cameras allow : magistrate's wide-room view (participants + room context) to support effective participation &amp; integrity?</t>
  </si>
  <si>
    <t>Do the cameras allow : participant's view of the bench/magistrates?</t>
  </si>
  <si>
    <t>Do the cameras allow : magistrate's view of each participant (individual close up)?</t>
  </si>
  <si>
    <t xml:space="preserve">Are the microphones of adequate quality to capture all participants’ contributions and ensure clear speech intelligibility? </t>
  </si>
  <si>
    <t>Are the speakers of adequate quality to ensure all participants can both hear and be heard, while maintaining speech intelligibility?</t>
  </si>
  <si>
    <t>Does the solution support live interpretation for multilingual hearings? (human or AI-led)</t>
  </si>
  <si>
    <t xml:space="preserve">Is the solution accessible to all users including users with a disability and people with lower digital skills? </t>
  </si>
  <si>
    <t>Have you considered the potential value of new (future) communication technologies such as : Spatial or 3D audio, 360° video, virtual reality etc</t>
  </si>
  <si>
    <t>Remainder</t>
  </si>
  <si>
    <r>
      <rPr>
        <b/>
        <sz val="11"/>
        <color theme="1"/>
        <rFont val="Calibri"/>
        <family val="2"/>
      </rPr>
      <t>Developing</t>
    </r>
    <r>
      <rPr>
        <sz val="11"/>
        <color theme="1"/>
        <rFont val="Calibri"/>
        <family val="2"/>
      </rPr>
      <t>: key elements are in place, but the solution is still partially structured and may require further clarification, formalisation, or consolidation to support more complex or cross-border use cases.</t>
    </r>
  </si>
  <si>
    <r>
      <t>Established</t>
    </r>
    <r>
      <rPr>
        <sz val="11"/>
        <color theme="1"/>
        <rFont val="Aptos Narrow"/>
        <family val="2"/>
        <scheme val="minor"/>
      </rPr>
      <t>: the solution is generally well-structured and operational for most use cases, with clear processes and safeguards, while still offering room for optimisation or harmonisation.</t>
    </r>
  </si>
  <si>
    <r>
      <t>Advanced</t>
    </r>
    <r>
      <rPr>
        <sz val="11"/>
        <color theme="1"/>
        <rFont val="Aptos Narrow"/>
        <family val="2"/>
        <scheme val="minor"/>
      </rPr>
      <t>: the solution is mature, well-integrated, and capable of supporting complex judicial use cases, including cross-border scenarios, in a consistent and reliable manner.</t>
    </r>
  </si>
  <si>
    <t>How to read the maturity level</t>
  </si>
  <si>
    <t>Possible alternative questions: Have you considered reusing existing interoperability components or standards (e.g., SSO, directories, APIs, gateways) instead of building new ones?</t>
  </si>
  <si>
    <t>Provides a simple, holistic checklist to assess the maturity of your current or future VC solution for Justice (in virtual or hybrid context). It is kept short on purpose.</t>
  </si>
  <si>
    <t>Not sure</t>
  </si>
  <si>
    <t>For each indicator, a binary answer can be provided (Yes/No/Not Sure). Yes = 1 Point, No = 0 Point, Not sure = 0,5 Points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</si>
</sst>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Aptos Narrow"/>
      <family val="2"/>
      <scheme val="minor"/>
    </font>
    <font>
      <b/>
      <sz val="11"/>
      <color theme="0"/>
      <name val="Aptos Narrow"/>
      <family val="2"/>
      <scheme val="minor"/>
    </font>
    <font>
      <sz val="32"/>
      <name val="Tahoma"/>
      <family val="2"/>
    </font>
    <font>
      <b/>
      <sz val="16"/>
      <color theme="1"/>
      <name val="Aptos Narrow"/>
      <family val="2"/>
      <scheme val="minor"/>
    </font>
    <font>
      <sz val="10"/>
      <color theme="1"/>
      <name val="Times New Roman"/>
      <family val="2"/>
    </font>
    <font>
      <b/>
      <sz val="14"/>
      <name val="Aptos Narrow"/>
      <family val="2"/>
      <scheme val="minor"/>
    </font>
    <font>
      <b/>
      <sz val="11"/>
      <color rgb="FFC00000"/>
      <name val="Aptos Narrow"/>
      <family val="2"/>
      <scheme val="minor"/>
    </font>
    <font>
      <sz val="11"/>
      <color theme="1"/>
      <name val="Calibri"/>
      <family val="2"/>
    </font>
    <font>
      <b/>
      <sz val="11"/>
      <color theme="1"/>
      <name val="Calibri"/>
      <family val="2"/>
    </font>
    <font>
      <sz val="11"/>
      <color theme="0"/>
      <name val="Calibri"/>
      <family val="2"/>
    </font>
    <font>
      <b/>
      <sz val="11"/>
      <color theme="1"/>
      <name val="Aptos Narrow"/>
      <family val="2"/>
      <scheme val="minor"/>
    </font>
    <font>
      <b/>
      <sz val="11"/>
      <color theme="0"/>
      <name val="Calibri"/>
      <family val="2"/>
    </font>
    <font>
      <sz val="8"/>
      <name val="Aptos Narrow"/>
      <family val="2"/>
      <scheme val="minor"/>
    </font>
    <font>
      <b/>
      <sz val="28"/>
      <color theme="1"/>
      <name val="Aptos Narrow"/>
      <family val="2"/>
      <scheme val="minor"/>
    </font>
    <font>
      <b/>
      <sz val="14"/>
      <color theme="1"/>
      <name val="Calibri"/>
      <family val="2"/>
    </font>
    <font>
      <u/>
      <sz val="11"/>
      <color theme="1"/>
      <name val="Calibri"/>
      <family val="2"/>
    </font>
    <font>
      <i/>
      <sz val="11"/>
      <color theme="1"/>
      <name val="Calibri"/>
      <family val="2"/>
    </font>
    <font>
      <b/>
      <sz val="18"/>
      <color theme="1"/>
      <name val="Calibri"/>
      <family val="2"/>
    </font>
    <font>
      <b/>
      <u/>
      <sz val="11"/>
      <color theme="1"/>
      <name val="Calibri"/>
      <family val="2"/>
    </font>
  </fonts>
  <fills count="8">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3"/>
        <bgColor indexed="64"/>
      </patternFill>
    </fill>
    <fill>
      <patternFill patternType="solid">
        <fgColor rgb="FFFFFF00"/>
        <bgColor indexed="64"/>
      </patternFill>
    </fill>
    <fill>
      <patternFill patternType="solid">
        <fgColor theme="3" tint="0.749992370372631"/>
        <bgColor indexed="64"/>
      </patternFill>
    </fill>
    <fill>
      <patternFill patternType="solid">
        <fgColor theme="4" tint="0.79998168889431442"/>
        <bgColor indexed="64"/>
      </patternFill>
    </fill>
  </fills>
  <borders count="7">
    <border>
      <left/>
      <right/>
      <top/>
      <bottom/>
      <diagonal/>
    </border>
    <border>
      <left/>
      <right/>
      <top/>
      <bottom style="medium">
        <color rgb="FF7F7F7F"/>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thin">
        <color theme="2" tint="-9.9948118533890809E-2"/>
      </right>
      <top/>
      <bottom/>
      <diagonal/>
    </border>
  </borders>
  <cellStyleXfs count="2">
    <xf numFmtId="0" fontId="0" fillId="0" borderId="0"/>
    <xf numFmtId="0" fontId="4" fillId="0" borderId="0"/>
  </cellStyleXfs>
  <cellXfs count="56">
    <xf numFmtId="0" fontId="0" fillId="0" borderId="0" xfId="0"/>
    <xf numFmtId="0" fontId="3" fillId="0" borderId="0" xfId="0" applyFont="1"/>
    <xf numFmtId="0" fontId="1" fillId="2" borderId="0" xfId="0" applyFont="1" applyFill="1"/>
    <xf numFmtId="0" fontId="5" fillId="3" borderId="0" xfId="1" applyFont="1" applyFill="1" applyAlignment="1">
      <alignment horizontal="center" vertical="center" wrapText="1"/>
    </xf>
    <xf numFmtId="14" fontId="0" fillId="0" borderId="0" xfId="0" applyNumberFormat="1" applyAlignment="1">
      <alignment horizontal="left"/>
    </xf>
    <xf numFmtId="0" fontId="6" fillId="0" borderId="0" xfId="0" applyFont="1" applyAlignment="1">
      <alignment horizontal="center"/>
    </xf>
    <xf numFmtId="0" fontId="6" fillId="0" borderId="0" xfId="0" applyFont="1"/>
    <xf numFmtId="0" fontId="1" fillId="4" borderId="0" xfId="0" applyFont="1" applyFill="1"/>
    <xf numFmtId="49" fontId="0" fillId="0" borderId="0" xfId="0" applyNumberFormat="1"/>
    <xf numFmtId="49" fontId="0" fillId="0" borderId="0" xfId="0" applyNumberFormat="1" applyAlignment="1">
      <alignment horizontal="left"/>
    </xf>
    <xf numFmtId="0" fontId="7" fillId="0" borderId="0" xfId="0" applyFont="1"/>
    <xf numFmtId="0" fontId="8" fillId="2" borderId="0" xfId="0" applyFont="1" applyFill="1"/>
    <xf numFmtId="0" fontId="7" fillId="0" borderId="0" xfId="0" applyFont="1" applyAlignment="1">
      <alignment horizontal="left" vertical="center"/>
    </xf>
    <xf numFmtId="0" fontId="7" fillId="0" borderId="0" xfId="0" applyFont="1" applyAlignment="1">
      <alignment wrapText="1"/>
    </xf>
    <xf numFmtId="0" fontId="7" fillId="0" borderId="0" xfId="0" applyFont="1" applyAlignment="1">
      <alignment vertical="center" wrapText="1"/>
    </xf>
    <xf numFmtId="0" fontId="0" fillId="0" borderId="2" xfId="0" applyBorder="1"/>
    <xf numFmtId="0" fontId="10" fillId="0" borderId="2" xfId="0" applyFont="1" applyBorder="1"/>
    <xf numFmtId="0" fontId="7" fillId="0" borderId="2" xfId="0" applyFont="1" applyBorder="1"/>
    <xf numFmtId="0" fontId="8" fillId="2" borderId="2" xfId="0" applyFont="1" applyFill="1" applyBorder="1"/>
    <xf numFmtId="0" fontId="9" fillId="0" borderId="2" xfId="0" applyFont="1" applyBorder="1"/>
    <xf numFmtId="9" fontId="7" fillId="0" borderId="2" xfId="0" applyNumberFormat="1" applyFont="1" applyBorder="1"/>
    <xf numFmtId="0" fontId="7" fillId="2" borderId="2" xfId="0" applyFont="1" applyFill="1" applyBorder="1"/>
    <xf numFmtId="9" fontId="9" fillId="0" borderId="2" xfId="0" applyNumberFormat="1" applyFont="1" applyBorder="1"/>
    <xf numFmtId="0" fontId="11" fillId="2" borderId="2" xfId="0" applyFont="1" applyFill="1" applyBorder="1"/>
    <xf numFmtId="0" fontId="10" fillId="0" borderId="2" xfId="0" applyFont="1" applyBorder="1" applyAlignment="1">
      <alignment vertical="top"/>
    </xf>
    <xf numFmtId="0" fontId="13" fillId="0" borderId="2" xfId="0" applyFont="1" applyBorder="1"/>
    <xf numFmtId="0" fontId="0" fillId="0" borderId="2" xfId="0" applyBorder="1" applyAlignment="1">
      <alignment horizontal="left" vertical="top"/>
    </xf>
    <xf numFmtId="14" fontId="0" fillId="0" borderId="2" xfId="0" applyNumberFormat="1" applyBorder="1" applyAlignment="1">
      <alignment horizontal="left" vertical="top"/>
    </xf>
    <xf numFmtId="0" fontId="7" fillId="3" borderId="0" xfId="0" applyFont="1" applyFill="1" applyAlignment="1">
      <alignment horizontal="left" vertical="center"/>
    </xf>
    <xf numFmtId="0" fontId="7" fillId="3" borderId="6" xfId="0" applyFont="1" applyFill="1" applyBorder="1" applyAlignment="1">
      <alignment horizontal="center" vertical="center"/>
    </xf>
    <xf numFmtId="0" fontId="14" fillId="6" borderId="0" xfId="0" applyFont="1" applyFill="1"/>
    <xf numFmtId="0" fontId="7" fillId="6" borderId="0" xfId="0" applyFont="1" applyFill="1"/>
    <xf numFmtId="0" fontId="15" fillId="6" borderId="0" xfId="0" applyFont="1" applyFill="1"/>
    <xf numFmtId="0" fontId="14" fillId="7" borderId="0" xfId="0" applyFont="1" applyFill="1"/>
    <xf numFmtId="0" fontId="7" fillId="7" borderId="0" xfId="0" applyFont="1" applyFill="1"/>
    <xf numFmtId="0" fontId="17" fillId="0" borderId="0" xfId="0" applyFont="1"/>
    <xf numFmtId="0" fontId="18" fillId="6" borderId="0" xfId="0" applyFont="1" applyFill="1"/>
    <xf numFmtId="0" fontId="18" fillId="7" borderId="0" xfId="0" applyFont="1" applyFill="1"/>
    <xf numFmtId="10" fontId="0" fillId="0" borderId="2" xfId="0" applyNumberFormat="1" applyBorder="1"/>
    <xf numFmtId="0" fontId="14" fillId="0" borderId="2" xfId="0" applyFont="1" applyBorder="1"/>
    <xf numFmtId="0" fontId="0" fillId="0" borderId="2" xfId="0" applyBorder="1" applyAlignment="1">
      <alignment horizontal="center" vertical="center"/>
    </xf>
    <xf numFmtId="0" fontId="10" fillId="7" borderId="0" xfId="0" applyFont="1" applyFill="1"/>
    <xf numFmtId="0" fontId="7" fillId="7" borderId="0" xfId="0" applyFont="1" applyFill="1" applyAlignment="1">
      <alignment horizontal="left" indent="1"/>
    </xf>
    <xf numFmtId="0" fontId="10" fillId="7" borderId="0" xfId="0" applyFont="1" applyFill="1" applyAlignment="1">
      <alignment horizontal="left" indent="1"/>
    </xf>
    <xf numFmtId="0" fontId="2" fillId="0" borderId="0" xfId="0" applyFont="1" applyAlignment="1">
      <alignment vertical="center" wrapText="1"/>
    </xf>
    <xf numFmtId="0" fontId="2" fillId="0" borderId="1" xfId="0" applyFont="1" applyBorder="1" applyAlignment="1">
      <alignment vertical="center" wrapText="1"/>
    </xf>
    <xf numFmtId="0" fontId="1" fillId="2" borderId="0" xfId="0" applyFont="1" applyFill="1" applyAlignment="1">
      <alignment horizontal="left"/>
    </xf>
    <xf numFmtId="0" fontId="0" fillId="0" borderId="0" xfId="0" applyAlignment="1">
      <alignment horizontal="left"/>
    </xf>
    <xf numFmtId="164" fontId="0" fillId="0" borderId="0" xfId="0" applyNumberFormat="1" applyAlignment="1">
      <alignment horizontal="left"/>
    </xf>
    <xf numFmtId="14" fontId="0" fillId="0" borderId="0" xfId="0" applyNumberFormat="1" applyAlignment="1">
      <alignment horizontal="left"/>
    </xf>
    <xf numFmtId="0" fontId="0" fillId="0" borderId="3" xfId="0" applyBorder="1" applyAlignment="1">
      <alignment horizontal="left" vertical="top"/>
    </xf>
    <xf numFmtId="0" fontId="0" fillId="0" borderId="4" xfId="0" applyBorder="1" applyAlignment="1">
      <alignment horizontal="left" vertical="top"/>
    </xf>
    <xf numFmtId="0" fontId="0" fillId="0" borderId="5" xfId="0" applyBorder="1" applyAlignment="1">
      <alignment horizontal="left" vertical="top"/>
    </xf>
    <xf numFmtId="0" fontId="0" fillId="5" borderId="3" xfId="0" applyFill="1" applyBorder="1" applyAlignment="1">
      <alignment horizontal="left" vertical="top"/>
    </xf>
    <xf numFmtId="0" fontId="0" fillId="5" borderId="4" xfId="0" applyFill="1" applyBorder="1" applyAlignment="1">
      <alignment horizontal="left" vertical="top"/>
    </xf>
    <xf numFmtId="0" fontId="0" fillId="5" borderId="5" xfId="0" applyFill="1" applyBorder="1" applyAlignment="1">
      <alignment horizontal="left" vertical="top"/>
    </xf>
  </cellXfs>
  <cellStyles count="2">
    <cellStyle name="Normal" xfId="0" builtinId="0"/>
    <cellStyle name="Normal 3" xfId="1" xr:uid="{4029FCEA-BC96-4D71-A443-468486422B78}"/>
  </cellStyles>
  <dxfs count="17">
    <dxf>
      <font>
        <b val="0"/>
        <i val="0"/>
        <strike val="0"/>
        <condense val="0"/>
        <extend val="0"/>
        <outline val="0"/>
        <shadow val="0"/>
        <u val="none"/>
        <vertAlign val="baseline"/>
        <sz val="11"/>
        <color theme="1"/>
        <name val="Calibri"/>
        <family val="2"/>
        <scheme val="none"/>
      </font>
      <numFmt numFmtId="13" formatCode="0%"/>
    </dxf>
    <dxf>
      <font>
        <b val="0"/>
        <i val="0"/>
        <strike val="0"/>
        <condense val="0"/>
        <extend val="0"/>
        <outline val="0"/>
        <shadow val="0"/>
        <u val="none"/>
        <vertAlign val="baseline"/>
        <sz val="11"/>
        <color theme="1"/>
        <name val="Calibri"/>
        <family val="2"/>
        <scheme val="none"/>
      </font>
    </dxf>
    <dxf>
      <font>
        <b/>
        <i val="0"/>
        <strike val="0"/>
        <condense val="0"/>
        <extend val="0"/>
        <outline val="0"/>
        <shadow val="0"/>
        <u val="none"/>
        <vertAlign val="baseline"/>
        <sz val="11"/>
        <color theme="1"/>
        <name val="Calibri"/>
        <family val="2"/>
        <scheme val="none"/>
      </font>
      <fill>
        <patternFill patternType="solid">
          <fgColor indexed="64"/>
          <bgColor rgb="FF002060"/>
        </patternFill>
      </fill>
    </dxf>
    <dxf>
      <font>
        <strike val="0"/>
        <outline val="0"/>
        <shadow val="0"/>
        <u val="none"/>
        <vertAlign val="baseline"/>
        <sz val="11"/>
        <name val="Calibri"/>
        <family val="2"/>
        <scheme val="none"/>
      </font>
      <numFmt numFmtId="13" formatCode="0%"/>
    </dxf>
    <dxf>
      <font>
        <strike val="0"/>
        <outline val="0"/>
        <shadow val="0"/>
        <u val="none"/>
        <vertAlign val="baseline"/>
        <sz val="11"/>
        <name val="Calibri"/>
        <family val="2"/>
        <scheme val="none"/>
      </font>
      <numFmt numFmtId="13" formatCode="0%"/>
    </dxf>
    <dxf>
      <font>
        <strike val="0"/>
        <outline val="0"/>
        <shadow val="0"/>
        <u val="none"/>
        <vertAlign val="baseline"/>
        <sz val="11"/>
        <name val="Calibri"/>
        <family val="2"/>
        <scheme val="none"/>
      </font>
      <fill>
        <patternFill patternType="solid">
          <fgColor indexed="64"/>
          <bgColor rgb="FF002060"/>
        </patternFill>
      </fill>
    </dxf>
    <dxf>
      <font>
        <strike val="0"/>
        <outline val="0"/>
        <shadow val="0"/>
        <u val="none"/>
        <vertAlign val="baseline"/>
        <sz val="11"/>
        <name val="Calibri"/>
        <family val="2"/>
        <scheme val="none"/>
      </font>
      <numFmt numFmtId="13" formatCode="0%"/>
      <border diagonalUp="0" diagonalDown="0">
        <left style="thin">
          <color theme="0"/>
        </left>
        <right style="thin">
          <color theme="0"/>
        </right>
        <top style="thin">
          <color theme="0"/>
        </top>
        <bottom style="thin">
          <color theme="0"/>
        </bottom>
        <vertical/>
        <horizontal/>
      </border>
    </dxf>
    <dxf>
      <font>
        <strike val="0"/>
        <outline val="0"/>
        <shadow val="0"/>
        <u val="none"/>
        <vertAlign val="baseline"/>
        <sz val="11"/>
        <name val="Calibri"/>
        <family val="2"/>
        <scheme val="none"/>
      </font>
      <border diagonalUp="0" diagonalDown="0">
        <left/>
        <right style="thin">
          <color theme="0"/>
        </right>
        <top style="thin">
          <color theme="0"/>
        </top>
        <bottom style="thin">
          <color theme="0"/>
        </bottom>
        <vertical style="thin">
          <color theme="0"/>
        </vertical>
        <horizontal style="thin">
          <color theme="0"/>
        </horizontal>
      </border>
    </dxf>
    <dxf>
      <font>
        <strike val="0"/>
        <outline val="0"/>
        <shadow val="0"/>
        <u val="none"/>
        <vertAlign val="baseline"/>
        <sz val="11"/>
        <name val="Calibri"/>
        <family val="2"/>
        <scheme val="none"/>
      </font>
    </dxf>
    <dxf>
      <font>
        <b/>
        <i val="0"/>
        <strike val="0"/>
        <condense val="0"/>
        <extend val="0"/>
        <outline val="0"/>
        <shadow val="0"/>
        <u val="none"/>
        <vertAlign val="baseline"/>
        <sz val="11"/>
        <color theme="1"/>
        <name val="Calibri"/>
        <family val="2"/>
        <scheme val="none"/>
      </font>
      <fill>
        <patternFill patternType="solid">
          <fgColor indexed="64"/>
          <bgColor rgb="FF002060"/>
        </patternFill>
      </fill>
      <border diagonalUp="0" diagonalDown="0">
        <left style="thin">
          <color theme="0"/>
        </left>
        <right style="thin">
          <color theme="0"/>
        </right>
        <top/>
        <bottom/>
        <vertical style="thin">
          <color theme="0"/>
        </vertical>
        <horizontal style="thin">
          <color theme="0"/>
        </horizontal>
      </border>
    </dxf>
    <dxf>
      <font>
        <strike val="0"/>
        <outline val="0"/>
        <shadow val="0"/>
        <u val="none"/>
        <vertAlign val="baseline"/>
        <sz val="11"/>
        <color theme="1"/>
        <name val="Calibri"/>
        <family val="2"/>
        <scheme val="none"/>
      </font>
    </dxf>
    <dxf>
      <font>
        <strike val="0"/>
        <outline val="0"/>
        <shadow val="0"/>
        <u val="none"/>
        <vertAlign val="baseline"/>
        <sz val="11"/>
        <color theme="1"/>
        <name val="Calibri"/>
        <family val="2"/>
        <scheme val="none"/>
      </font>
    </dxf>
    <dxf>
      <font>
        <strike val="0"/>
        <outline val="0"/>
        <shadow val="0"/>
        <u val="none"/>
        <vertAlign val="baseline"/>
        <sz val="11"/>
        <color theme="1"/>
        <name val="Calibri"/>
        <family val="2"/>
        <scheme val="none"/>
      </font>
    </dxf>
    <dxf>
      <font>
        <strike val="0"/>
        <outline val="0"/>
        <shadow val="0"/>
        <u val="none"/>
        <vertAlign val="baseline"/>
        <sz val="11"/>
        <color theme="1"/>
        <name val="Calibri"/>
        <family val="2"/>
        <scheme val="none"/>
      </font>
    </dxf>
    <dxf>
      <font>
        <strike val="0"/>
        <outline val="0"/>
        <shadow val="0"/>
        <u val="none"/>
        <vertAlign val="baseline"/>
        <sz val="11"/>
        <color theme="1"/>
        <name val="Calibri"/>
        <family val="2"/>
        <scheme val="none"/>
      </font>
      <alignment horizontal="center" vertical="center" textRotation="0" wrapText="0" indent="0" justifyLastLine="0" shrinkToFit="0" readingOrder="0"/>
      <border diagonalUp="0" diagonalDown="0">
        <left/>
        <right style="thin">
          <color theme="2" tint="-9.9948118533890809E-2"/>
        </right>
        <top/>
        <bottom/>
        <vertical/>
        <horizontal/>
      </border>
    </dxf>
    <dxf>
      <font>
        <strike val="0"/>
        <outline val="0"/>
        <shadow val="0"/>
        <u val="none"/>
        <vertAlign val="baseline"/>
        <sz val="11"/>
        <color theme="1"/>
        <name val="Calibri"/>
        <family val="2"/>
        <scheme val="none"/>
      </font>
    </dxf>
    <dxf>
      <font>
        <b/>
        <i val="0"/>
        <strike val="0"/>
        <condense val="0"/>
        <extend val="0"/>
        <outline val="0"/>
        <shadow val="0"/>
        <u val="none"/>
        <vertAlign val="baseline"/>
        <sz val="11"/>
        <color theme="1"/>
        <name val="Calibri"/>
        <family val="2"/>
        <scheme val="none"/>
      </font>
      <fill>
        <patternFill patternType="solid">
          <fgColor indexed="64"/>
          <bgColor rgb="FF002060"/>
        </patternFill>
      </fill>
    </dxf>
  </dxfs>
  <tableStyles count="0" defaultTableStyle="TableStyleMedium2" defaultPivotStyle="PivotStyleMedium9"/>
  <colors>
    <mruColors>
      <color rgb="FFFFD4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all" spc="50" baseline="0">
                <a:solidFill>
                  <a:schemeClr val="tx1">
                    <a:lumMod val="65000"/>
                    <a:lumOff val="35000"/>
                  </a:schemeClr>
                </a:solidFill>
                <a:latin typeface="Calibri" panose="020F0502020204030204" pitchFamily="34" charset="0"/>
                <a:ea typeface="Calibri" panose="020F0502020204030204" pitchFamily="34" charset="0"/>
                <a:cs typeface="Calibri" panose="020F0502020204030204" pitchFamily="34" charset="0"/>
              </a:defRPr>
            </a:pPr>
            <a:r>
              <a:rPr lang="en-US" sz="1400" b="0" cap="none" baseline="0">
                <a:latin typeface="Calibri" panose="020F0502020204030204" pitchFamily="34" charset="0"/>
                <a:ea typeface="Calibri" panose="020F0502020204030204" pitchFamily="34" charset="0"/>
                <a:cs typeface="Calibri" panose="020F0502020204030204" pitchFamily="34" charset="0"/>
              </a:rPr>
              <a:t>Situation per category</a:t>
            </a:r>
          </a:p>
        </c:rich>
      </c:tx>
      <c:overlay val="0"/>
      <c:spPr>
        <a:noFill/>
        <a:ln>
          <a:noFill/>
        </a:ln>
        <a:effectLst/>
      </c:spPr>
      <c:txPr>
        <a:bodyPr rot="0" spcFirstLastPara="1" vertOverflow="ellipsis" vert="horz" wrap="square" anchor="ctr" anchorCtr="1"/>
        <a:lstStyle/>
        <a:p>
          <a:pPr>
            <a:defRPr sz="1400" b="0" i="0" u="none" strike="noStrike" kern="1200" cap="all" spc="50" baseline="0">
              <a:solidFill>
                <a:schemeClr val="tx1">
                  <a:lumMod val="65000"/>
                  <a:lumOff val="35000"/>
                </a:schemeClr>
              </a:solidFill>
              <a:latin typeface="Calibri" panose="020F0502020204030204" pitchFamily="34" charset="0"/>
              <a:ea typeface="Calibri" panose="020F0502020204030204" pitchFamily="34" charset="0"/>
              <a:cs typeface="Calibri" panose="020F0502020204030204" pitchFamily="34" charset="0"/>
            </a:defRPr>
          </a:pPr>
          <a:endParaRPr lang="en-US"/>
        </a:p>
      </c:txPr>
    </c:title>
    <c:autoTitleDeleted val="0"/>
    <c:plotArea>
      <c:layout/>
      <c:barChart>
        <c:barDir val="bar"/>
        <c:grouping val="clustered"/>
        <c:varyColors val="0"/>
        <c:ser>
          <c:idx val="0"/>
          <c:order val="0"/>
          <c:tx>
            <c:strRef>
              <c:f>'3. Maturity assessment'!$C$32</c:f>
              <c:strCache>
                <c:ptCount val="1"/>
                <c:pt idx="0">
                  <c:v>Score</c:v>
                </c:pt>
              </c:strCache>
            </c:strRef>
          </c:tx>
          <c:spPr>
            <a:gradFill flip="none" rotWithShape="1">
              <a:gsLst>
                <a:gs pos="0">
                  <a:schemeClr val="accent1"/>
                </a:gs>
                <a:gs pos="75000">
                  <a:schemeClr val="accent1">
                    <a:lumMod val="60000"/>
                    <a:lumOff val="40000"/>
                  </a:schemeClr>
                </a:gs>
                <a:gs pos="51000">
                  <a:schemeClr val="accent1">
                    <a:alpha val="75000"/>
                  </a:schemeClr>
                </a:gs>
                <a:gs pos="100000">
                  <a:schemeClr val="accent1">
                    <a:lumMod val="20000"/>
                    <a:lumOff val="80000"/>
                    <a:alpha val="15000"/>
                  </a:schemeClr>
                </a:gs>
              </a:gsLst>
              <a:lin ang="10800000" scaled="1"/>
              <a:tileRect/>
            </a:gradFill>
            <a:ln>
              <a:noFill/>
            </a:ln>
            <a:effectLst/>
          </c:spPr>
          <c:invertIfNegative val="0"/>
          <c:cat>
            <c:strRef>
              <c:f>'3. Maturity assessment'!$B$33:$B$39</c:f>
              <c:strCache>
                <c:ptCount val="7"/>
                <c:pt idx="0">
                  <c:v>Awareness</c:v>
                </c:pt>
                <c:pt idx="1">
                  <c:v>Legal</c:v>
                </c:pt>
                <c:pt idx="2">
                  <c:v>Business</c:v>
                </c:pt>
                <c:pt idx="3">
                  <c:v>Org. &amp; context</c:v>
                </c:pt>
                <c:pt idx="4">
                  <c:v>Functional</c:v>
                </c:pt>
                <c:pt idx="5">
                  <c:v>Non-functional</c:v>
                </c:pt>
                <c:pt idx="6">
                  <c:v>Equipment</c:v>
                </c:pt>
              </c:strCache>
            </c:strRef>
          </c:cat>
          <c:val>
            <c:numRef>
              <c:f>'3. Maturity assessment'!$C$33:$C$39</c:f>
              <c:numCache>
                <c:formatCode>0%</c:formatCode>
                <c:ptCount val="7"/>
                <c:pt idx="0">
                  <c:v>0.5</c:v>
                </c:pt>
                <c:pt idx="1">
                  <c:v>0.5</c:v>
                </c:pt>
                <c:pt idx="2">
                  <c:v>0.5</c:v>
                </c:pt>
                <c:pt idx="3">
                  <c:v>0.5</c:v>
                </c:pt>
                <c:pt idx="4">
                  <c:v>0.5357142857142857</c:v>
                </c:pt>
                <c:pt idx="5">
                  <c:v>0.4</c:v>
                </c:pt>
                <c:pt idx="6">
                  <c:v>0.55000000000000004</c:v>
                </c:pt>
              </c:numCache>
            </c:numRef>
          </c:val>
          <c:extLst>
            <c:ext xmlns:c16="http://schemas.microsoft.com/office/drawing/2014/chart" uri="{C3380CC4-5D6E-409C-BE32-E72D297353CC}">
              <c16:uniqueId val="{00000000-B68B-427F-AD60-2A223EEE778F}"/>
            </c:ext>
          </c:extLst>
        </c:ser>
        <c:dLbls>
          <c:showLegendKey val="0"/>
          <c:showVal val="0"/>
          <c:showCatName val="0"/>
          <c:showSerName val="0"/>
          <c:showPercent val="0"/>
          <c:showBubbleSize val="0"/>
        </c:dLbls>
        <c:gapWidth val="326"/>
        <c:overlap val="-58"/>
        <c:axId val="135576335"/>
        <c:axId val="135580655"/>
      </c:barChart>
      <c:catAx>
        <c:axId val="135576335"/>
        <c:scaling>
          <c:orientation val="minMax"/>
        </c:scaling>
        <c:delete val="0"/>
        <c:axPos val="l"/>
        <c:title>
          <c:tx>
            <c:rich>
              <a:bodyPr rot="-5400000" spcFirstLastPara="1" vertOverflow="ellipsis" vert="horz" wrap="square" anchor="ctr" anchorCtr="1"/>
              <a:lstStyle/>
              <a:p>
                <a:pPr>
                  <a:defRPr sz="900" b="0" i="0" u="none" strike="noStrike" kern="1200" cap="all" baseline="0">
                    <a:solidFill>
                      <a:schemeClr val="tx1">
                        <a:lumMod val="65000"/>
                        <a:lumOff val="35000"/>
                      </a:schemeClr>
                    </a:solidFill>
                    <a:latin typeface="+mn-lt"/>
                    <a:ea typeface="+mn-ea"/>
                    <a:cs typeface="+mn-cs"/>
                  </a:defRPr>
                </a:pPr>
                <a:r>
                  <a:rPr lang="en-GB"/>
                  <a:t>Category</a:t>
                </a:r>
              </a:p>
            </c:rich>
          </c:tx>
          <c:overlay val="0"/>
          <c:spPr>
            <a:noFill/>
            <a:ln>
              <a:noFill/>
            </a:ln>
            <a:effectLst/>
          </c:spPr>
          <c:txPr>
            <a:bodyPr rot="-5400000" spcFirstLastPara="1" vertOverflow="ellipsis" vert="horz" wrap="square" anchor="ctr" anchorCtr="1"/>
            <a:lstStyle/>
            <a:p>
              <a:pPr>
                <a:defRPr sz="900" b="0" i="0" u="none" strike="noStrike" kern="1200" cap="all"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19050" cap="flat" cmpd="sng" algn="ctr">
            <a:solidFill>
              <a:schemeClr val="tx1">
                <a:lumMod val="15000"/>
                <a:lumOff val="85000"/>
              </a:schemeClr>
            </a:solidFill>
            <a:round/>
            <a:headEnd type="none" w="sm" len="sm"/>
            <a:tailEnd type="none" w="sm" len="sm"/>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580655"/>
        <c:crosses val="autoZero"/>
        <c:auto val="1"/>
        <c:lblAlgn val="ctr"/>
        <c:lblOffset val="100"/>
        <c:noMultiLvlLbl val="0"/>
      </c:catAx>
      <c:valAx>
        <c:axId val="135580655"/>
        <c:scaling>
          <c:orientation val="minMax"/>
        </c:scaling>
        <c:delete val="0"/>
        <c:axPos val="b"/>
        <c:majorGridlines>
          <c:spPr>
            <a:ln w="9525" cap="flat" cmpd="sng" algn="ctr">
              <a:gradFill>
                <a:gsLst>
                  <a:gs pos="99000">
                    <a:schemeClr val="tx1">
                      <a:lumMod val="25000"/>
                      <a:lumOff val="75000"/>
                    </a:schemeClr>
                  </a:gs>
                  <a:gs pos="0">
                    <a:schemeClr val="tx1">
                      <a:lumMod val="15000"/>
                      <a:lumOff val="85000"/>
                    </a:schemeClr>
                  </a:gs>
                </a:gsLst>
                <a:lin ang="5400000" scaled="0"/>
              </a:gradFill>
              <a:round/>
            </a:ln>
            <a:effectLst/>
          </c:spPr>
        </c:majorGridlines>
        <c:title>
          <c:tx>
            <c:rich>
              <a:bodyPr rot="0" spcFirstLastPara="1" vertOverflow="ellipsis" vert="horz" wrap="square" anchor="ctr" anchorCtr="1"/>
              <a:lstStyle/>
              <a:p>
                <a:pPr>
                  <a:defRPr sz="900" b="0" i="0" u="none" strike="noStrike" kern="1200" cap="all" baseline="0">
                    <a:solidFill>
                      <a:schemeClr val="tx1">
                        <a:lumMod val="65000"/>
                        <a:lumOff val="35000"/>
                      </a:schemeClr>
                    </a:solidFill>
                    <a:latin typeface="+mn-lt"/>
                    <a:ea typeface="+mn-ea"/>
                    <a:cs typeface="+mn-cs"/>
                  </a:defRPr>
                </a:pPr>
                <a:r>
                  <a:rPr lang="en-GB"/>
                  <a:t>Score</a:t>
                </a:r>
              </a:p>
            </c:rich>
          </c:tx>
          <c:overlay val="0"/>
          <c:spPr>
            <a:noFill/>
            <a:ln>
              <a:noFill/>
            </a:ln>
            <a:effectLst/>
          </c:spPr>
          <c:txPr>
            <a:bodyPr rot="0" spcFirstLastPara="1" vertOverflow="ellipsis" vert="horz" wrap="square" anchor="ctr" anchorCtr="1"/>
            <a:lstStyle/>
            <a:p>
              <a:pPr>
                <a:defRPr sz="900" b="0" i="0" u="none" strike="noStrike" kern="1200" cap="all"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57633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latin typeface="Calibri" panose="020F0502020204030204" pitchFamily="34" charset="0"/>
                <a:ea typeface="Calibri" panose="020F0502020204030204" pitchFamily="34" charset="0"/>
                <a:cs typeface="Calibri" panose="020F0502020204030204" pitchFamily="34" charset="0"/>
              </a:rPr>
              <a:t>Radar chart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radarChart>
        <c:radarStyle val="marker"/>
        <c:varyColors val="0"/>
        <c:ser>
          <c:idx val="0"/>
          <c:order val="0"/>
          <c:tx>
            <c:strRef>
              <c:f>'3. Maturity assessment'!$C$32</c:f>
              <c:strCache>
                <c:ptCount val="1"/>
                <c:pt idx="0">
                  <c:v>Score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'3. Maturity assessment'!$B$33:$B$39</c:f>
              <c:strCache>
                <c:ptCount val="7"/>
                <c:pt idx="0">
                  <c:v>Awareness</c:v>
                </c:pt>
                <c:pt idx="1">
                  <c:v>Legal</c:v>
                </c:pt>
                <c:pt idx="2">
                  <c:v>Business</c:v>
                </c:pt>
                <c:pt idx="3">
                  <c:v>Org. &amp; context</c:v>
                </c:pt>
                <c:pt idx="4">
                  <c:v>Functional</c:v>
                </c:pt>
                <c:pt idx="5">
                  <c:v>Non-functional</c:v>
                </c:pt>
                <c:pt idx="6">
                  <c:v>Equipment</c:v>
                </c:pt>
              </c:strCache>
            </c:strRef>
          </c:cat>
          <c:val>
            <c:numRef>
              <c:f>'3. Maturity assessment'!$C$33:$C$39</c:f>
              <c:numCache>
                <c:formatCode>0%</c:formatCode>
                <c:ptCount val="7"/>
                <c:pt idx="0">
                  <c:v>0.5</c:v>
                </c:pt>
                <c:pt idx="1">
                  <c:v>0.5</c:v>
                </c:pt>
                <c:pt idx="2">
                  <c:v>0.5</c:v>
                </c:pt>
                <c:pt idx="3">
                  <c:v>0.5</c:v>
                </c:pt>
                <c:pt idx="4">
                  <c:v>0.5357142857142857</c:v>
                </c:pt>
                <c:pt idx="5">
                  <c:v>0.4</c:v>
                </c:pt>
                <c:pt idx="6">
                  <c:v>0.55000000000000004</c:v>
                </c:pt>
              </c:numCache>
            </c:numRef>
          </c:val>
          <c:extLst>
            <c:ext xmlns:c16="http://schemas.microsoft.com/office/drawing/2014/chart" uri="{C3380CC4-5D6E-409C-BE32-E72D297353CC}">
              <c16:uniqueId val="{00000000-3F39-4EEF-88CA-03A4F94FFEFF}"/>
            </c:ext>
          </c:extLst>
        </c:ser>
        <c:dLbls>
          <c:showLegendKey val="0"/>
          <c:showVal val="0"/>
          <c:showCatName val="0"/>
          <c:showSerName val="0"/>
          <c:showPercent val="0"/>
          <c:showBubbleSize val="0"/>
        </c:dLbls>
        <c:axId val="1378834984"/>
        <c:axId val="1378845064"/>
      </c:radarChart>
      <c:catAx>
        <c:axId val="13788349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8845064"/>
        <c:crosses val="autoZero"/>
        <c:auto val="1"/>
        <c:lblAlgn val="ctr"/>
        <c:lblOffset val="100"/>
        <c:noMultiLvlLbl val="0"/>
      </c:catAx>
      <c:valAx>
        <c:axId val="13788450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883498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latin typeface="Calibri" panose="020F0502020204030204" pitchFamily="34" charset="0"/>
                <a:ea typeface="Calibri" panose="020F0502020204030204" pitchFamily="34" charset="0"/>
                <a:cs typeface="Calibri" panose="020F0502020204030204" pitchFamily="34" charset="0"/>
              </a:rPr>
              <a:t>Overall Maturity</a:t>
            </a:r>
            <a:r>
              <a:rPr lang="en-GB" baseline="0">
                <a:latin typeface="Calibri" panose="020F0502020204030204" pitchFamily="34" charset="0"/>
                <a:ea typeface="Calibri" panose="020F0502020204030204" pitchFamily="34" charset="0"/>
                <a:cs typeface="Calibri" panose="020F0502020204030204" pitchFamily="34" charset="0"/>
              </a:rPr>
              <a:t> Level</a:t>
            </a:r>
            <a:endParaRPr lang="en-GB">
              <a:latin typeface="Calibri" panose="020F0502020204030204" pitchFamily="34" charset="0"/>
              <a:ea typeface="Calibri" panose="020F0502020204030204" pitchFamily="34" charset="0"/>
              <a:cs typeface="Calibri" panose="020F050202020403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barChart>
        <c:barDir val="bar"/>
        <c:grouping val="percentStacked"/>
        <c:varyColors val="0"/>
        <c:ser>
          <c:idx val="0"/>
          <c:order val="0"/>
          <c:spPr>
            <a:solidFill>
              <a:srgbClr val="FF0000"/>
            </a:solidFill>
            <a:ln>
              <a:noFill/>
            </a:ln>
            <a:effectLst/>
          </c:spPr>
          <c:invertIfNegative val="0"/>
          <c:val>
            <c:numRef>
              <c:f>'3. Maturity assessment'!$B$22</c:f>
              <c:numCache>
                <c:formatCode>0%</c:formatCode>
                <c:ptCount val="1"/>
                <c:pt idx="0">
                  <c:v>0.33</c:v>
                </c:pt>
              </c:numCache>
            </c:numRef>
          </c:val>
          <c:extLst>
            <c:ext xmlns:c16="http://schemas.microsoft.com/office/drawing/2014/chart" uri="{C3380CC4-5D6E-409C-BE32-E72D297353CC}">
              <c16:uniqueId val="{00000000-F325-471D-A171-521C196E22BE}"/>
            </c:ext>
          </c:extLst>
        </c:ser>
        <c:ser>
          <c:idx val="1"/>
          <c:order val="1"/>
          <c:spPr>
            <a:solidFill>
              <a:schemeClr val="accent2"/>
            </a:solidFill>
            <a:ln>
              <a:noFill/>
            </a:ln>
            <a:effectLst/>
          </c:spPr>
          <c:invertIfNegative val="0"/>
          <c:val>
            <c:numRef>
              <c:f>'3. Maturity assessment'!$B$24</c:f>
              <c:numCache>
                <c:formatCode>0%</c:formatCode>
                <c:ptCount val="1"/>
                <c:pt idx="0">
                  <c:v>0.1679591836734694</c:v>
                </c:pt>
              </c:numCache>
            </c:numRef>
          </c:val>
          <c:extLst>
            <c:ext xmlns:c16="http://schemas.microsoft.com/office/drawing/2014/chart" uri="{C3380CC4-5D6E-409C-BE32-E72D297353CC}">
              <c16:uniqueId val="{00000001-F325-471D-A171-521C196E22BE}"/>
            </c:ext>
          </c:extLst>
        </c:ser>
        <c:ser>
          <c:idx val="2"/>
          <c:order val="2"/>
          <c:spPr>
            <a:solidFill>
              <a:schemeClr val="accent3"/>
            </a:solidFill>
            <a:ln>
              <a:noFill/>
            </a:ln>
            <a:effectLst/>
          </c:spPr>
          <c:invertIfNegative val="0"/>
          <c:val>
            <c:numRef>
              <c:f>'3. Maturity assessment'!$B$26</c:f>
              <c:numCache>
                <c:formatCode>0%</c:formatCode>
                <c:ptCount val="1"/>
                <c:pt idx="0">
                  <c:v>0</c:v>
                </c:pt>
              </c:numCache>
            </c:numRef>
          </c:val>
          <c:extLst>
            <c:ext xmlns:c16="http://schemas.microsoft.com/office/drawing/2014/chart" uri="{C3380CC4-5D6E-409C-BE32-E72D297353CC}">
              <c16:uniqueId val="{00000002-F325-471D-A171-521C196E22BE}"/>
            </c:ext>
          </c:extLst>
        </c:ser>
        <c:ser>
          <c:idx val="3"/>
          <c:order val="3"/>
          <c:spPr>
            <a:solidFill>
              <a:schemeClr val="bg1">
                <a:lumMod val="95000"/>
              </a:schemeClr>
            </a:solidFill>
            <a:ln>
              <a:noFill/>
            </a:ln>
            <a:effectLst/>
          </c:spPr>
          <c:invertIfNegative val="0"/>
          <c:val>
            <c:numRef>
              <c:f>'3. Maturity assessment'!$B$28</c:f>
              <c:numCache>
                <c:formatCode>0.00%</c:formatCode>
                <c:ptCount val="1"/>
                <c:pt idx="0">
                  <c:v>0.50204081632653064</c:v>
                </c:pt>
              </c:numCache>
            </c:numRef>
          </c:val>
          <c:extLst>
            <c:ext xmlns:c16="http://schemas.microsoft.com/office/drawing/2014/chart" uri="{C3380CC4-5D6E-409C-BE32-E72D297353CC}">
              <c16:uniqueId val="{00000003-F325-471D-A171-521C196E22BE}"/>
            </c:ext>
          </c:extLst>
        </c:ser>
        <c:dLbls>
          <c:showLegendKey val="0"/>
          <c:showVal val="0"/>
          <c:showCatName val="0"/>
          <c:showSerName val="0"/>
          <c:showPercent val="0"/>
          <c:showBubbleSize val="0"/>
        </c:dLbls>
        <c:gapWidth val="150"/>
        <c:overlap val="100"/>
        <c:axId val="1299681336"/>
        <c:axId val="1299680256"/>
      </c:barChart>
      <c:catAx>
        <c:axId val="12996813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9680256"/>
        <c:crosses val="autoZero"/>
        <c:auto val="1"/>
        <c:lblAlgn val="ctr"/>
        <c:lblOffset val="100"/>
        <c:noMultiLvlLbl val="0"/>
      </c:catAx>
      <c:valAx>
        <c:axId val="129968025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96813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3">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9050" cap="flat" cmpd="sng" algn="ctr">
        <a:solidFill>
          <a:schemeClr val="tx1">
            <a:lumMod val="15000"/>
            <a:lumOff val="8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10800000" scaled="1"/>
        <a:tileRect/>
      </a:gradFill>
    </cs:spPr>
  </cs:dataPoint>
  <cs:dataPoint3D>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10800000" scaled="1"/>
        <a:tileRect/>
      </a:gra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99000">
              <a:schemeClr val="tx1">
                <a:lumMod val="25000"/>
                <a:lumOff val="75000"/>
              </a:schemeClr>
            </a:gs>
            <a:gs pos="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tx1">
                <a:lumMod val="15000"/>
                <a:lumOff val="85000"/>
              </a:schemeClr>
            </a:gs>
            <a:gs pos="0">
              <a:schemeClr val="tx1">
                <a:lumMod val="5000"/>
                <a:lumOff val="9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6.png"/><Relationship Id="rId6" Type="http://schemas.openxmlformats.org/officeDocument/2006/relationships/image" Target="../media/image10.svg"/><Relationship Id="rId5" Type="http://schemas.openxmlformats.org/officeDocument/2006/relationships/image" Target="../media/image9.png"/><Relationship Id="rId4" Type="http://schemas.openxmlformats.org/officeDocument/2006/relationships/image" Target="../media/image8.sv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3.xm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4703495</xdr:colOff>
      <xdr:row>1</xdr:row>
      <xdr:rowOff>19173</xdr:rowOff>
    </xdr:from>
    <xdr:to>
      <xdr:col>5</xdr:col>
      <xdr:colOff>161352</xdr:colOff>
      <xdr:row>3</xdr:row>
      <xdr:rowOff>288086</xdr:rowOff>
    </xdr:to>
    <xdr:pic>
      <xdr:nvPicPr>
        <xdr:cNvPr id="2" name="Picture 1" descr="Sopra Steria Next | LinkedIn">
          <a:extLst>
            <a:ext uri="{FF2B5EF4-FFF2-40B4-BE49-F238E27FC236}">
              <a16:creationId xmlns:a16="http://schemas.microsoft.com/office/drawing/2014/main" id="{A9F05D4B-6876-45B8-A9E5-62C54734286A}"/>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4522"/>
        <a:stretch/>
      </xdr:blipFill>
      <xdr:spPr bwMode="auto">
        <a:xfrm>
          <a:off x="8370108" y="203528"/>
          <a:ext cx="876558" cy="6376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295522</xdr:colOff>
      <xdr:row>1</xdr:row>
      <xdr:rowOff>24294</xdr:rowOff>
    </xdr:from>
    <xdr:to>
      <xdr:col>3</xdr:col>
      <xdr:colOff>628591</xdr:colOff>
      <xdr:row>4</xdr:row>
      <xdr:rowOff>142</xdr:rowOff>
    </xdr:to>
    <xdr:pic>
      <xdr:nvPicPr>
        <xdr:cNvPr id="3" name="Picture 4" descr="A logo with a square object in the middle&#10;&#10;Description automatically generated">
          <a:extLst>
            <a:ext uri="{FF2B5EF4-FFF2-40B4-BE49-F238E27FC236}">
              <a16:creationId xmlns:a16="http://schemas.microsoft.com/office/drawing/2014/main" id="{4757F3AD-4A65-4E9B-86C5-42FEC066A76E}"/>
            </a:ext>
            <a:ext uri="{147F2762-F138-4A5C-976F-8EAC2B608ADB}">
              <a16:predDERef xmlns:a16="http://schemas.microsoft.com/office/drawing/2014/main" pred="{B23C74C4-AF30-413F-BCC0-861C83A738E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22444" t="40217" r="18244" b="43380"/>
        <a:stretch/>
      </xdr:blipFill>
      <xdr:spPr>
        <a:xfrm>
          <a:off x="889882" y="207174"/>
          <a:ext cx="2253268" cy="636576"/>
        </a:xfrm>
        <a:prstGeom prst="rect">
          <a:avLst/>
        </a:prstGeom>
      </xdr:spPr>
    </xdr:pic>
    <xdr:clientData/>
  </xdr:twoCellAnchor>
  <xdr:twoCellAnchor editAs="oneCell">
    <xdr:from>
      <xdr:col>4</xdr:col>
      <xdr:colOff>826958</xdr:colOff>
      <xdr:row>1</xdr:row>
      <xdr:rowOff>34902</xdr:rowOff>
    </xdr:from>
    <xdr:to>
      <xdr:col>4</xdr:col>
      <xdr:colOff>2800979</xdr:colOff>
      <xdr:row>3</xdr:row>
      <xdr:rowOff>287597</xdr:rowOff>
    </xdr:to>
    <xdr:pic>
      <xdr:nvPicPr>
        <xdr:cNvPr id="4" name="Picture 3">
          <a:extLst>
            <a:ext uri="{FF2B5EF4-FFF2-40B4-BE49-F238E27FC236}">
              <a16:creationId xmlns:a16="http://schemas.microsoft.com/office/drawing/2014/main" id="{39BC7CAB-C106-429E-A958-ED7CE1F6F6F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493571" y="219257"/>
          <a:ext cx="1974021" cy="621405"/>
        </a:xfrm>
        <a:prstGeom prst="rect">
          <a:avLst/>
        </a:prstGeom>
      </xdr:spPr>
    </xdr:pic>
    <xdr:clientData/>
  </xdr:twoCellAnchor>
  <xdr:twoCellAnchor editAs="oneCell">
    <xdr:from>
      <xdr:col>4</xdr:col>
      <xdr:colOff>2948541</xdr:colOff>
      <xdr:row>0</xdr:row>
      <xdr:rowOff>0</xdr:rowOff>
    </xdr:from>
    <xdr:to>
      <xdr:col>4</xdr:col>
      <xdr:colOff>4821037</xdr:colOff>
      <xdr:row>5</xdr:row>
      <xdr:rowOff>1</xdr:rowOff>
    </xdr:to>
    <xdr:pic>
      <xdr:nvPicPr>
        <xdr:cNvPr id="5" name="Picture 4">
          <a:extLst>
            <a:ext uri="{FF2B5EF4-FFF2-40B4-BE49-F238E27FC236}">
              <a16:creationId xmlns:a16="http://schemas.microsoft.com/office/drawing/2014/main" id="{8949B7F4-3C4E-4EA5-8B89-6360B76AE04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615154" y="0"/>
          <a:ext cx="1872496" cy="1044678"/>
        </a:xfrm>
        <a:prstGeom prst="rect">
          <a:avLst/>
        </a:prstGeom>
      </xdr:spPr>
    </xdr:pic>
    <xdr:clientData/>
  </xdr:twoCellAnchor>
  <xdr:twoCellAnchor editAs="oneCell">
    <xdr:from>
      <xdr:col>3</xdr:col>
      <xdr:colOff>923679</xdr:colOff>
      <xdr:row>1</xdr:row>
      <xdr:rowOff>163246</xdr:rowOff>
    </xdr:from>
    <xdr:to>
      <xdr:col>3</xdr:col>
      <xdr:colOff>1693347</xdr:colOff>
      <xdr:row>3</xdr:row>
      <xdr:rowOff>132582</xdr:rowOff>
    </xdr:to>
    <xdr:pic>
      <xdr:nvPicPr>
        <xdr:cNvPr id="6" name="Picture 5">
          <a:extLst>
            <a:ext uri="{FF2B5EF4-FFF2-40B4-BE49-F238E27FC236}">
              <a16:creationId xmlns:a16="http://schemas.microsoft.com/office/drawing/2014/main" id="{D8345FE6-337C-466F-8DE3-26150F13E907}"/>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3432953" y="347601"/>
          <a:ext cx="773478" cy="349476"/>
        </a:xfrm>
        <a:prstGeom prst="rect">
          <a:avLst/>
        </a:prstGeom>
      </xdr:spPr>
    </xdr:pic>
    <xdr:clientData/>
  </xdr:twoCellAnchor>
  <xdr:twoCellAnchor editAs="oneCell">
    <xdr:from>
      <xdr:col>5</xdr:col>
      <xdr:colOff>520433</xdr:colOff>
      <xdr:row>1</xdr:row>
      <xdr:rowOff>161509</xdr:rowOff>
    </xdr:from>
    <xdr:to>
      <xdr:col>7</xdr:col>
      <xdr:colOff>469257</xdr:colOff>
      <xdr:row>3</xdr:row>
      <xdr:rowOff>179569</xdr:rowOff>
    </xdr:to>
    <xdr:pic>
      <xdr:nvPicPr>
        <xdr:cNvPr id="8" name="Picture 7">
          <a:extLst>
            <a:ext uri="{FF2B5EF4-FFF2-40B4-BE49-F238E27FC236}">
              <a16:creationId xmlns:a16="http://schemas.microsoft.com/office/drawing/2014/main" id="{32D6308D-0DD9-FAEA-5D7E-13240E5A8C5C}"/>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0434627" y="345864"/>
          <a:ext cx="1853824" cy="3867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352425</xdr:colOff>
      <xdr:row>1</xdr:row>
      <xdr:rowOff>45404</xdr:rowOff>
    </xdr:from>
    <xdr:to>
      <xdr:col>6</xdr:col>
      <xdr:colOff>456388</xdr:colOff>
      <xdr:row>3</xdr:row>
      <xdr:rowOff>117794</xdr:rowOff>
    </xdr:to>
    <xdr:pic>
      <xdr:nvPicPr>
        <xdr:cNvPr id="2" name="Picture 1">
          <a:extLst>
            <a:ext uri="{FF2B5EF4-FFF2-40B4-BE49-F238E27FC236}">
              <a16:creationId xmlns:a16="http://schemas.microsoft.com/office/drawing/2014/main" id="{5A8C7255-49B3-484F-ACCB-12D432236C3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62025" y="226379"/>
          <a:ext cx="2113738" cy="434340"/>
        </a:xfrm>
        <a:prstGeom prst="rect">
          <a:avLst/>
        </a:prstGeom>
      </xdr:spPr>
    </xdr:pic>
    <xdr:clientData/>
  </xdr:twoCellAnchor>
  <xdr:twoCellAnchor editAs="oneCell">
    <xdr:from>
      <xdr:col>7</xdr:col>
      <xdr:colOff>78740</xdr:colOff>
      <xdr:row>0</xdr:row>
      <xdr:rowOff>148590</xdr:rowOff>
    </xdr:from>
    <xdr:to>
      <xdr:col>10</xdr:col>
      <xdr:colOff>266266</xdr:colOff>
      <xdr:row>3</xdr:row>
      <xdr:rowOff>173038</xdr:rowOff>
    </xdr:to>
    <xdr:pic>
      <xdr:nvPicPr>
        <xdr:cNvPr id="3" name="Picture 4" descr="A logo with a square object in the middle&#10;&#10;Description automatically generated">
          <a:extLst>
            <a:ext uri="{FF2B5EF4-FFF2-40B4-BE49-F238E27FC236}">
              <a16:creationId xmlns:a16="http://schemas.microsoft.com/office/drawing/2014/main" id="{649476E3-4EB9-4F4E-8DF1-DE244FE9E8EF}"/>
            </a:ext>
            <a:ext uri="{147F2762-F138-4A5C-976F-8EAC2B608ADB}">
              <a16:predDERef xmlns:a16="http://schemas.microsoft.com/office/drawing/2014/main" pred="{B23C74C4-AF30-413F-BCC0-861C83A738E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22444" t="40217" r="18244" b="43380"/>
        <a:stretch/>
      </xdr:blipFill>
      <xdr:spPr>
        <a:xfrm>
          <a:off x="3286760" y="148590"/>
          <a:ext cx="2016326" cy="569278"/>
        </a:xfrm>
        <a:prstGeom prst="rect">
          <a:avLst/>
        </a:prstGeom>
      </xdr:spPr>
    </xdr:pic>
    <xdr:clientData/>
  </xdr:twoCellAnchor>
  <xdr:twoCellAnchor editAs="oneCell">
    <xdr:from>
      <xdr:col>3</xdr:col>
      <xdr:colOff>487680</xdr:colOff>
      <xdr:row>22</xdr:row>
      <xdr:rowOff>167640</xdr:rowOff>
    </xdr:from>
    <xdr:to>
      <xdr:col>4</xdr:col>
      <xdr:colOff>114300</xdr:colOff>
      <xdr:row>24</xdr:row>
      <xdr:rowOff>38100</xdr:rowOff>
    </xdr:to>
    <xdr:pic>
      <xdr:nvPicPr>
        <xdr:cNvPr id="5" name="Graphic 4" descr="Arrow Right with solid fill">
          <a:extLst>
            <a:ext uri="{FF2B5EF4-FFF2-40B4-BE49-F238E27FC236}">
              <a16:creationId xmlns:a16="http://schemas.microsoft.com/office/drawing/2014/main" id="{B0D1774A-B84D-DB24-6655-1C45731ADEB2}"/>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973580" y="4351020"/>
          <a:ext cx="236220" cy="236220"/>
        </a:xfrm>
        <a:prstGeom prst="rect">
          <a:avLst/>
        </a:prstGeom>
      </xdr:spPr>
    </xdr:pic>
    <xdr:clientData/>
  </xdr:twoCellAnchor>
  <xdr:twoCellAnchor editAs="oneCell">
    <xdr:from>
      <xdr:col>1</xdr:col>
      <xdr:colOff>175260</xdr:colOff>
      <xdr:row>6</xdr:row>
      <xdr:rowOff>160020</xdr:rowOff>
    </xdr:from>
    <xdr:to>
      <xdr:col>1</xdr:col>
      <xdr:colOff>512445</xdr:colOff>
      <xdr:row>8</xdr:row>
      <xdr:rowOff>95250</xdr:rowOff>
    </xdr:to>
    <xdr:pic>
      <xdr:nvPicPr>
        <xdr:cNvPr id="7" name="Graphic 6" descr="Checklist with solid fill">
          <a:extLst>
            <a:ext uri="{FF2B5EF4-FFF2-40B4-BE49-F238E27FC236}">
              <a16:creationId xmlns:a16="http://schemas.microsoft.com/office/drawing/2014/main" id="{CB85D362-B87A-718C-49F2-1067FFA2FD92}"/>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784860" y="1371600"/>
          <a:ext cx="350520" cy="3505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70168</xdr:colOff>
      <xdr:row>1</xdr:row>
      <xdr:rowOff>18415</xdr:rowOff>
    </xdr:from>
    <xdr:to>
      <xdr:col>3</xdr:col>
      <xdr:colOff>517031</xdr:colOff>
      <xdr:row>3</xdr:row>
      <xdr:rowOff>91440</xdr:rowOff>
    </xdr:to>
    <xdr:pic>
      <xdr:nvPicPr>
        <xdr:cNvPr id="3" name="Picture 2">
          <a:extLst>
            <a:ext uri="{FF2B5EF4-FFF2-40B4-BE49-F238E27FC236}">
              <a16:creationId xmlns:a16="http://schemas.microsoft.com/office/drawing/2014/main" id="{714DF6DC-D93C-49D7-AABF-39E90BF3BBC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1356" y="200978"/>
          <a:ext cx="2106118" cy="438150"/>
        </a:xfrm>
        <a:prstGeom prst="rect">
          <a:avLst/>
        </a:prstGeom>
      </xdr:spPr>
    </xdr:pic>
    <xdr:clientData/>
  </xdr:twoCellAnchor>
  <xdr:twoCellAnchor editAs="oneCell">
    <xdr:from>
      <xdr:col>3</xdr:col>
      <xdr:colOff>884238</xdr:colOff>
      <xdr:row>0</xdr:row>
      <xdr:rowOff>165099</xdr:rowOff>
    </xdr:from>
    <xdr:to>
      <xdr:col>3</xdr:col>
      <xdr:colOff>2915804</xdr:colOff>
      <xdr:row>4</xdr:row>
      <xdr:rowOff>15557</xdr:rowOff>
    </xdr:to>
    <xdr:pic>
      <xdr:nvPicPr>
        <xdr:cNvPr id="4" name="Picture 4" descr="A logo with a square object in the middle&#10;&#10;Description automatically generated">
          <a:extLst>
            <a:ext uri="{FF2B5EF4-FFF2-40B4-BE49-F238E27FC236}">
              <a16:creationId xmlns:a16="http://schemas.microsoft.com/office/drawing/2014/main" id="{2A5FD33D-E5E2-40CF-BFCB-41811AA5AF27}"/>
            </a:ext>
            <a:ext uri="{147F2762-F138-4A5C-976F-8EAC2B608ADB}">
              <a16:predDERef xmlns:a16="http://schemas.microsoft.com/office/drawing/2014/main" pred="{B23C74C4-AF30-413F-BCC0-861C83A738E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22444" t="40217" r="18244" b="43380"/>
        <a:stretch/>
      </xdr:blipFill>
      <xdr:spPr>
        <a:xfrm>
          <a:off x="3162301" y="165099"/>
          <a:ext cx="2023946" cy="57118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9</xdr:col>
      <xdr:colOff>391022</xdr:colOff>
      <xdr:row>29</xdr:row>
      <xdr:rowOff>86591</xdr:rowOff>
    </xdr:from>
    <xdr:to>
      <xdr:col>15</xdr:col>
      <xdr:colOff>272277</xdr:colOff>
      <xdr:row>43</xdr:row>
      <xdr:rowOff>0</xdr:rowOff>
    </xdr:to>
    <xdr:graphicFrame macro="">
      <xdr:nvGraphicFramePr>
        <xdr:cNvPr id="2" name="Chart 1" descr="Chart type: Clustered Bar. 'Score'&#10;&#10;Description automatically generated">
          <a:extLst>
            <a:ext uri="{FF2B5EF4-FFF2-40B4-BE49-F238E27FC236}">
              <a16:creationId xmlns:a16="http://schemas.microsoft.com/office/drawing/2014/main" id="{4BF3897C-A7B6-F8F3-9F55-50362FB356C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951188</xdr:colOff>
      <xdr:row>29</xdr:row>
      <xdr:rowOff>91440</xdr:rowOff>
    </xdr:from>
    <xdr:to>
      <xdr:col>8</xdr:col>
      <xdr:colOff>562396</xdr:colOff>
      <xdr:row>43</xdr:row>
      <xdr:rowOff>0</xdr:rowOff>
    </xdr:to>
    <xdr:graphicFrame macro="">
      <xdr:nvGraphicFramePr>
        <xdr:cNvPr id="3" name="Chart 2">
          <a:extLst>
            <a:ext uri="{FF2B5EF4-FFF2-40B4-BE49-F238E27FC236}">
              <a16:creationId xmlns:a16="http://schemas.microsoft.com/office/drawing/2014/main" id="{BE54D6F3-0A4E-D3ED-30F0-F346FD041E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xdr:col>
      <xdr:colOff>29787</xdr:colOff>
      <xdr:row>1</xdr:row>
      <xdr:rowOff>142732</xdr:rowOff>
    </xdr:from>
    <xdr:to>
      <xdr:col>4</xdr:col>
      <xdr:colOff>510885</xdr:colOff>
      <xdr:row>4</xdr:row>
      <xdr:rowOff>117417</xdr:rowOff>
    </xdr:to>
    <xdr:pic>
      <xdr:nvPicPr>
        <xdr:cNvPr id="4" name="Picture 3">
          <a:extLst>
            <a:ext uri="{FF2B5EF4-FFF2-40B4-BE49-F238E27FC236}">
              <a16:creationId xmlns:a16="http://schemas.microsoft.com/office/drawing/2014/main" id="{2B7DCFEB-5B33-461B-A630-532BC852B91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813560" y="324573"/>
          <a:ext cx="2610541" cy="520208"/>
        </a:xfrm>
        <a:prstGeom prst="rect">
          <a:avLst/>
        </a:prstGeom>
      </xdr:spPr>
    </xdr:pic>
    <xdr:clientData/>
  </xdr:twoCellAnchor>
  <xdr:twoCellAnchor editAs="oneCell">
    <xdr:from>
      <xdr:col>6</xdr:col>
      <xdr:colOff>14066</xdr:colOff>
      <xdr:row>1</xdr:row>
      <xdr:rowOff>9524</xdr:rowOff>
    </xdr:from>
    <xdr:to>
      <xdr:col>10</xdr:col>
      <xdr:colOff>250153</xdr:colOff>
      <xdr:row>4</xdr:row>
      <xdr:rowOff>170409</xdr:rowOff>
    </xdr:to>
    <xdr:pic>
      <xdr:nvPicPr>
        <xdr:cNvPr id="6" name="Picture 4" descr="A logo with a square object in the middle&#10;&#10;Description automatically generated">
          <a:extLst>
            <a:ext uri="{FF2B5EF4-FFF2-40B4-BE49-F238E27FC236}">
              <a16:creationId xmlns:a16="http://schemas.microsoft.com/office/drawing/2014/main" id="{D8B5A6A8-FB85-4059-9EDD-40D55BE89117}"/>
            </a:ext>
            <a:ext uri="{147F2762-F138-4A5C-976F-8EAC2B608ADB}">
              <a16:predDERef xmlns:a16="http://schemas.microsoft.com/office/drawing/2014/main" pred="{B23C74C4-AF30-413F-BCC0-861C83A738E7}"/>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l="22444" t="40217" r="18244" b="43380"/>
        <a:stretch/>
      </xdr:blipFill>
      <xdr:spPr>
        <a:xfrm>
          <a:off x="4845839" y="191365"/>
          <a:ext cx="2660632" cy="717838"/>
        </a:xfrm>
        <a:prstGeom prst="rect">
          <a:avLst/>
        </a:prstGeom>
      </xdr:spPr>
    </xdr:pic>
    <xdr:clientData/>
  </xdr:twoCellAnchor>
  <xdr:twoCellAnchor>
    <xdr:from>
      <xdr:col>3</xdr:col>
      <xdr:colOff>838200</xdr:colOff>
      <xdr:row>15</xdr:row>
      <xdr:rowOff>171449</xdr:rowOff>
    </xdr:from>
    <xdr:to>
      <xdr:col>15</xdr:col>
      <xdr:colOff>438150</xdr:colOff>
      <xdr:row>25</xdr:row>
      <xdr:rowOff>180974</xdr:rowOff>
    </xdr:to>
    <xdr:graphicFrame macro="">
      <xdr:nvGraphicFramePr>
        <xdr:cNvPr id="9" name="Chart 8">
          <a:extLst>
            <a:ext uri="{FF2B5EF4-FFF2-40B4-BE49-F238E27FC236}">
              <a16:creationId xmlns:a16="http://schemas.microsoft.com/office/drawing/2014/main" id="{D20D75B7-F65B-2241-3F9C-B80DA56523F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0.61548</cdr:x>
      <cdr:y>0.07478</cdr:y>
    </cdr:from>
    <cdr:to>
      <cdr:x>0.81523</cdr:x>
      <cdr:y>0.18943</cdr:y>
    </cdr:to>
    <cdr:sp macro="" textlink="">
      <cdr:nvSpPr>
        <cdr:cNvPr id="3" name="TextBox 2">
          <a:extLst xmlns:a="http://schemas.openxmlformats.org/drawingml/2006/main">
            <a:ext uri="{FF2B5EF4-FFF2-40B4-BE49-F238E27FC236}">
              <a16:creationId xmlns:a16="http://schemas.microsoft.com/office/drawing/2014/main" id="{D32CAB36-D8AE-8B18-F5B1-4DB20EFEE579}"/>
            </a:ext>
          </a:extLst>
        </cdr:cNvPr>
        <cdr:cNvSpPr txBox="1"/>
      </cdr:nvSpPr>
      <cdr:spPr>
        <a:xfrm xmlns:a="http://schemas.openxmlformats.org/drawingml/2006/main">
          <a:off x="4695825" y="142875"/>
          <a:ext cx="1524000" cy="2190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kern="1200"/>
        </a:p>
        <a:p xmlns:a="http://schemas.openxmlformats.org/drawingml/2006/main">
          <a:endParaRPr lang="en-GB" sz="1100" kern="1200"/>
        </a:p>
      </cdr:txBody>
    </cdr:sp>
  </cdr:relSizeAnchor>
</c:userShapes>
</file>

<file path=xl/externalLinks/_rels/externalLink1.xml.rels><?xml version="1.0" encoding="UTF-8" standalone="yes"?>
<Relationships xmlns="http://schemas.openxmlformats.org/package/2006/relationships"><Relationship Id="rId2" Type="http://schemas.openxmlformats.org/officeDocument/2006/relationships/externalLinkPath" Target="https://steria-my.sharepoint.com/personal/maximilien_gilles_soprasteria_com/Documents/BAC/Copy%20of%2067778_14_TEAM%20-%20Desired%20features%20-V1.1LS.xlsx" TargetMode="External"/><Relationship Id="rId1" Type="http://schemas.openxmlformats.org/officeDocument/2006/relationships/externalLinkPath" Target="https://steria.sharepoint.com/sites/BrusselsAirport-EAMS/Shared%20Documents/General/Project/Copy%20of%2067778_14_TEAM%20-%20Desired%20features%20-V1.1L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st important"/>
      <sheetName val="Full list of requirements"/>
      <sheetName val="SDD chapters"/>
      <sheetName val="Sheet2"/>
    </sheetNames>
    <sheetDataSet>
      <sheetData sheetId="0"/>
      <sheetData sheetId="1"/>
      <sheetData sheetId="2"/>
      <sheetData sheetId="3"/>
    </sheetDataSet>
  </externalBook>
</externalLink>
</file>

<file path=xl/persons/person.xml><?xml version="1.0" encoding="utf-8"?>
<personList xmlns="http://schemas.microsoft.com/office/spreadsheetml/2018/threadedcomments" xmlns:x="http://schemas.openxmlformats.org/spreadsheetml/2006/main">
  <person displayName="HEINTZ Julien" id="{D38A4CC0-8591-4B13-9658-CC0FE112421E}" userId="S::julien.heintz@soprasteria.com::1e74f29e-1acf-4e8f-9432-73f8a48e1475"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5335A73-3F1A-4D82-BB5A-D4D6DD5A477E}" name="ChecklistVC" displayName="ChecklistVC" ref="B6:F74" totalsRowShown="0" headerRowDxfId="16" dataDxfId="15">
  <autoFilter ref="B6:F74" xr:uid="{95335A73-3F1A-4D82-BB5A-D4D6DD5A477E}"/>
  <sortState xmlns:xlrd2="http://schemas.microsoft.com/office/spreadsheetml/2017/richdata2" caseSensitive="1" ref="B7:F74">
    <sortCondition ref="C6:C74" customList="Awareness,Legal,Business,Org. &amp; Context,Functional,Non-functional,Equipment"/>
  </sortState>
  <tableColumns count="5">
    <tableColumn id="1" xr3:uid="{4F8F5BB7-2859-444D-8EFE-5DB51F3A4CC9}" name="#" dataDxfId="14"/>
    <tableColumn id="2" xr3:uid="{3BA31E52-829F-41FA-AE5D-8B574293F7A0}" name="Category" dataDxfId="13"/>
    <tableColumn id="3" xr3:uid="{3CA53550-6334-4570-BD05-B4FF22A21B89}" name="Question" dataDxfId="12"/>
    <tableColumn id="4" xr3:uid="{98ED7515-BB81-4033-8F87-332867D1B53A}" name="Answer" dataDxfId="11"/>
    <tableColumn id="5" xr3:uid="{26F47C15-1768-4FEB-9266-55B97E0AAE7E}" name="Notes" dataDxfId="10"/>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02A882C-0695-45CB-8502-EE8CFB12D6CB}" name="Results" displayName="Results" ref="B32:C39" totalsRowShown="0" headerRowDxfId="9" dataDxfId="8">
  <autoFilter ref="B32:C39" xr:uid="{A02A882C-0695-45CB-8502-EE8CFB12D6CB}"/>
  <tableColumns count="2">
    <tableColumn id="1" xr3:uid="{679D4BDA-84BD-4F3D-A7F0-9C9256B5C293}" name="Category" dataDxfId="7"/>
    <tableColumn id="3" xr3:uid="{02C8CD1E-2BC7-4228-9CBE-FC7D99158AB6}" name="Score" dataDxfId="6">
      <calculatedColumnFormula>SUM(COUNTIFS('2. Checklist'!C:C,B33, '2. Checklist'!E:E,"Yes"),COUNTIFS('2. Checklist'!C:C,B33, '2. Checklist'!E:E,"Not sure")*0.5)/COUNTIF('2. Checklist'!C:C,B33)</calculatedColumnFormula>
    </tableColumn>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6921FBC-FA99-4E37-80B5-55135436A628}" name="Table5" displayName="Table5" ref="B18:B19" totalsRowShown="0" headerRowDxfId="5" dataDxfId="4">
  <autoFilter ref="B18:B19" xr:uid="{36921FBC-FA99-4E37-80B5-55135436A628}"/>
  <tableColumns count="1">
    <tableColumn id="1" xr3:uid="{25880F1B-9BE4-479B-B838-29D962AC985E}" name="Overall score " dataDxfId="3">
      <calculatedColumnFormula>SUM(Results[Score])/7</calculatedColumnFormula>
    </tableColumn>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0839645-09B0-4FE5-B919-B820DECC8FA1}" name="Table6" displayName="Table6" ref="B21:B22" totalsRowShown="0" headerRowDxfId="2" dataDxfId="1">
  <autoFilter ref="B21:B22" xr:uid="{E0839645-09B0-4FE5-B919-B820DECC8FA1}"/>
  <tableColumns count="1">
    <tableColumn id="1" xr3:uid="{5B4D73A3-4E91-4C3D-BC03-19E5C5FD3B93}" name="Red zone" dataDxfId="0">
      <calculatedColumnFormula>MAX(0,MIN(B19,0.33))</calculatedColumnFormula>
    </tableColumn>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18" dT="2025-12-08T16:57:27.40" personId="{D38A4CC0-8591-4B13-9658-CC0FE112421E}" id="{68BD0BEA-D5EF-4083-8FF3-FAC834EE651B}">
    <text>Sur le graph tout à droite, il manque des groupes.</text>
  </threadedComment>
  <threadedComment ref="B23" dT="2025-12-08T17:06:35.71" personId="{D38A4CC0-8591-4B13-9658-CC0FE112421E}" id="{A9418488-AB5F-435E-9221-BFFD7C036C2F}">
    <text xml:space="preserve">Pardon je crois que j’ai un peu pêté le machin ici en bougeant tout… ☹️
</text>
  </threadedComment>
  <threadedComment ref="B23" dT="2025-12-08T17:13:27.04" personId="{D38A4CC0-8591-4B13-9658-CC0FE112421E}" id="{28356FD0-1416-4CB0-9BD7-CACD15067A39}" parentId="{A9418488-AB5F-435E-9221-BFFD7C036C2F}">
    <text>Il faut revérifier tout pour être sûr.</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7" Type="http://schemas.microsoft.com/office/2017/10/relationships/threadedComment" Target="../threadedComments/threadedComment1.xml"/><Relationship Id="rId2" Type="http://schemas.openxmlformats.org/officeDocument/2006/relationships/vmlDrawing" Target="../drawings/vmlDrawing1.vml"/><Relationship Id="rId1" Type="http://schemas.openxmlformats.org/officeDocument/2006/relationships/drawing" Target="../drawings/drawing4.xml"/><Relationship Id="rId6" Type="http://schemas.openxmlformats.org/officeDocument/2006/relationships/comments" Target="../comments1.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62D40-0EC5-48E7-A8E9-A3AB15D28D8A}">
  <sheetPr>
    <tabColor theme="0" tint="-0.249977111117893"/>
  </sheetPr>
  <dimension ref="C4:J38"/>
  <sheetViews>
    <sheetView showGridLines="0" topLeftCell="A4" zoomScale="93" zoomScaleNormal="115" workbookViewId="0">
      <selection activeCell="H30" sqref="H30"/>
    </sheetView>
  </sheetViews>
  <sheetFormatPr defaultColWidth="8.6640625" defaultRowHeight="14.4" x14ac:dyDescent="0.3"/>
  <cols>
    <col min="3" max="3" width="19.33203125" customWidth="1"/>
    <col min="4" max="4" width="28.6640625" customWidth="1"/>
    <col min="5" max="5" width="79.33203125" customWidth="1"/>
    <col min="6" max="6" width="11.33203125" customWidth="1"/>
    <col min="7" max="10" width="16.33203125" customWidth="1"/>
  </cols>
  <sheetData>
    <row r="4" spans="3:10" ht="23.4" customHeight="1" x14ac:dyDescent="0.3">
      <c r="C4" s="44" t="s">
        <v>0</v>
      </c>
    </row>
    <row r="5" spans="3:10" ht="15" thickBot="1" x14ac:dyDescent="0.35">
      <c r="C5" s="45"/>
    </row>
    <row r="9" spans="3:10" ht="21" x14ac:dyDescent="0.4">
      <c r="C9" s="1" t="s">
        <v>1</v>
      </c>
      <c r="D9" s="1"/>
    </row>
    <row r="11" spans="3:10" x14ac:dyDescent="0.3">
      <c r="C11" s="2" t="s">
        <v>2</v>
      </c>
      <c r="D11" s="46" t="s">
        <v>3</v>
      </c>
      <c r="E11" s="46"/>
    </row>
    <row r="12" spans="3:10" x14ac:dyDescent="0.3">
      <c r="C12" t="s">
        <v>4</v>
      </c>
      <c r="D12" s="47" t="s">
        <v>5</v>
      </c>
      <c r="E12" s="47"/>
    </row>
    <row r="13" spans="3:10" x14ac:dyDescent="0.3">
      <c r="C13" t="s">
        <v>6</v>
      </c>
      <c r="D13" s="47" t="s">
        <v>7</v>
      </c>
      <c r="E13" s="47"/>
    </row>
    <row r="14" spans="3:10" x14ac:dyDescent="0.3">
      <c r="C14" t="s">
        <v>8</v>
      </c>
      <c r="D14" s="47" t="s">
        <v>9</v>
      </c>
      <c r="E14" s="47"/>
    </row>
    <row r="15" spans="3:10" ht="14.4" customHeight="1" x14ac:dyDescent="0.3">
      <c r="C15" t="s">
        <v>10</v>
      </c>
      <c r="D15" s="47" t="s">
        <v>11</v>
      </c>
      <c r="E15" s="47"/>
      <c r="H15" s="47"/>
      <c r="I15" s="47"/>
    </row>
    <row r="16" spans="3:10" ht="14.4" customHeight="1" x14ac:dyDescent="0.3">
      <c r="C16" t="s">
        <v>12</v>
      </c>
      <c r="D16" s="48">
        <v>1</v>
      </c>
      <c r="E16" s="48"/>
      <c r="F16" s="3"/>
      <c r="G16" s="3"/>
      <c r="J16" s="3"/>
    </row>
    <row r="17" spans="3:10" ht="14.4" customHeight="1" x14ac:dyDescent="0.3">
      <c r="C17" t="s">
        <v>13</v>
      </c>
      <c r="D17" s="49">
        <v>45999</v>
      </c>
      <c r="E17" s="49"/>
      <c r="F17" s="3"/>
      <c r="G17" s="3"/>
      <c r="H17" s="3"/>
      <c r="I17" s="3"/>
      <c r="J17" s="3"/>
    </row>
    <row r="18" spans="3:10" ht="14.4" customHeight="1" x14ac:dyDescent="0.3">
      <c r="C18" t="s">
        <v>14</v>
      </c>
      <c r="D18" s="47" t="s">
        <v>15</v>
      </c>
      <c r="E18" s="47"/>
    </row>
    <row r="21" spans="3:10" x14ac:dyDescent="0.3">
      <c r="D21" s="5"/>
      <c r="E21" s="6"/>
    </row>
    <row r="22" spans="3:10" x14ac:dyDescent="0.3">
      <c r="E22" s="6"/>
    </row>
    <row r="24" spans="3:10" ht="21" x14ac:dyDescent="0.4">
      <c r="C24" s="1" t="s">
        <v>16</v>
      </c>
      <c r="D24" s="1"/>
    </row>
    <row r="26" spans="3:10" x14ac:dyDescent="0.3">
      <c r="C26" s="2" t="s">
        <v>17</v>
      </c>
      <c r="D26" s="2" t="s">
        <v>18</v>
      </c>
      <c r="E26" s="2" t="s">
        <v>19</v>
      </c>
      <c r="F26" s="7" t="s">
        <v>20</v>
      </c>
    </row>
    <row r="27" spans="3:10" x14ac:dyDescent="0.3">
      <c r="C27" s="4">
        <v>45702</v>
      </c>
      <c r="D27" s="4" t="s">
        <v>21</v>
      </c>
      <c r="E27" t="s">
        <v>22</v>
      </c>
      <c r="F27" s="8" t="s">
        <v>23</v>
      </c>
    </row>
    <row r="28" spans="3:10" x14ac:dyDescent="0.3">
      <c r="C28" s="4">
        <v>45964</v>
      </c>
      <c r="D28" s="4" t="s">
        <v>21</v>
      </c>
      <c r="E28" t="s">
        <v>24</v>
      </c>
      <c r="F28" s="8" t="s">
        <v>25</v>
      </c>
    </row>
    <row r="29" spans="3:10" x14ac:dyDescent="0.3">
      <c r="C29" s="4">
        <v>45999</v>
      </c>
      <c r="D29" s="4" t="s">
        <v>21</v>
      </c>
      <c r="E29" t="s">
        <v>26</v>
      </c>
      <c r="F29" s="8" t="s">
        <v>27</v>
      </c>
    </row>
    <row r="30" spans="3:10" x14ac:dyDescent="0.3">
      <c r="C30" s="4">
        <v>46001</v>
      </c>
      <c r="D30" s="4" t="s">
        <v>28</v>
      </c>
      <c r="E30" t="s">
        <v>29</v>
      </c>
      <c r="F30" s="8" t="s">
        <v>30</v>
      </c>
    </row>
    <row r="31" spans="3:10" x14ac:dyDescent="0.3">
      <c r="C31" s="4"/>
      <c r="D31" s="4"/>
      <c r="F31" s="8"/>
    </row>
    <row r="32" spans="3:10" x14ac:dyDescent="0.3">
      <c r="C32" s="4"/>
      <c r="D32" s="4"/>
      <c r="F32" s="8"/>
    </row>
    <row r="33" spans="3:6" x14ac:dyDescent="0.3">
      <c r="C33" s="4"/>
      <c r="D33" s="4"/>
      <c r="F33" s="8"/>
    </row>
    <row r="34" spans="3:6" x14ac:dyDescent="0.3">
      <c r="C34" s="4"/>
      <c r="D34" s="4"/>
      <c r="F34" s="9"/>
    </row>
    <row r="35" spans="3:6" x14ac:dyDescent="0.3">
      <c r="C35" s="4"/>
      <c r="D35" s="4"/>
      <c r="F35" s="8"/>
    </row>
    <row r="36" spans="3:6" x14ac:dyDescent="0.3">
      <c r="C36" s="4"/>
      <c r="D36" s="4"/>
      <c r="F36" s="9"/>
    </row>
    <row r="37" spans="3:6" x14ac:dyDescent="0.3">
      <c r="C37" s="4"/>
      <c r="D37" s="4"/>
      <c r="F37" s="9"/>
    </row>
    <row r="38" spans="3:6" x14ac:dyDescent="0.3">
      <c r="C38" s="4"/>
      <c r="D38" s="4"/>
      <c r="F38" s="9"/>
    </row>
  </sheetData>
  <mergeCells count="10">
    <mergeCell ref="D15:E15"/>
    <mergeCell ref="H15:I15"/>
    <mergeCell ref="D16:E16"/>
    <mergeCell ref="D17:E17"/>
    <mergeCell ref="D18:E18"/>
    <mergeCell ref="C4:C5"/>
    <mergeCell ref="D11:E11"/>
    <mergeCell ref="D12:E12"/>
    <mergeCell ref="D13:E13"/>
    <mergeCell ref="D14:E14"/>
  </mergeCells>
  <pageMargins left="0.7" right="0.7" top="0.75" bottom="0.75" header="0.3" footer="0.3"/>
  <pageSetup paperSize="9" orientation="portrait" r:id="rId1"/>
  <headerFooter>
    <oddFooter>&amp;L&amp;1#&amp;"Tahoma"&amp;9&amp;KCF022BC2 - Restricted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B89D0-2BE3-4F69-92C9-3564586C0DEA}">
  <sheetPr>
    <tabColor theme="3" tint="9.9978637043366805E-2"/>
  </sheetPr>
  <dimension ref="B6:AE50"/>
  <sheetViews>
    <sheetView showGridLines="0" tabSelected="1" topLeftCell="A18" zoomScaleNormal="100" workbookViewId="0">
      <selection activeCell="L32" sqref="L32"/>
    </sheetView>
  </sheetViews>
  <sheetFormatPr defaultRowHeight="14.4" x14ac:dyDescent="0.3"/>
  <cols>
    <col min="3" max="3" width="3.88671875" customWidth="1"/>
    <col min="5" max="5" width="3.33203125" customWidth="1"/>
    <col min="6" max="6" width="4.109375" customWidth="1"/>
    <col min="22" max="22" width="19.77734375" customWidth="1"/>
  </cols>
  <sheetData>
    <row r="6" spans="2:31" ht="23.4" x14ac:dyDescent="0.45">
      <c r="B6" s="10"/>
      <c r="C6" s="35" t="s">
        <v>31</v>
      </c>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2:31" x14ac:dyDescent="0.3">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row>
    <row r="8" spans="2:31" ht="18" x14ac:dyDescent="0.35">
      <c r="B8" s="10"/>
      <c r="C8" s="30" t="s">
        <v>32</v>
      </c>
      <c r="D8" s="31"/>
      <c r="E8" s="31"/>
      <c r="F8" s="31"/>
      <c r="G8" s="31"/>
      <c r="H8" s="31"/>
      <c r="I8" s="31"/>
      <c r="J8" s="31"/>
      <c r="K8" s="31"/>
      <c r="L8" s="31"/>
      <c r="M8" s="31"/>
      <c r="N8" s="31"/>
      <c r="O8" s="31"/>
      <c r="P8" s="31"/>
      <c r="Q8" s="31"/>
      <c r="R8" s="31"/>
      <c r="S8" s="31"/>
      <c r="T8" s="31"/>
      <c r="U8" s="31"/>
      <c r="V8" s="31"/>
      <c r="W8" s="10"/>
      <c r="X8" s="10"/>
      <c r="Y8" s="10"/>
      <c r="Z8" s="10"/>
      <c r="AA8" s="10"/>
      <c r="AB8" s="10"/>
      <c r="AC8" s="10"/>
      <c r="AD8" s="10"/>
      <c r="AE8" s="10"/>
    </row>
    <row r="9" spans="2:31" x14ac:dyDescent="0.3">
      <c r="B9" s="10"/>
      <c r="C9" s="31"/>
      <c r="D9" s="31"/>
      <c r="E9" s="31"/>
      <c r="F9" s="31"/>
      <c r="G9" s="31"/>
      <c r="H9" s="31"/>
      <c r="I9" s="31"/>
      <c r="J9" s="31"/>
      <c r="K9" s="31"/>
      <c r="L9" s="31"/>
      <c r="M9" s="31"/>
      <c r="N9" s="31"/>
      <c r="O9" s="31"/>
      <c r="P9" s="31"/>
      <c r="Q9" s="31"/>
      <c r="R9" s="31"/>
      <c r="S9" s="31"/>
      <c r="T9" s="31"/>
      <c r="U9" s="31"/>
      <c r="V9" s="31"/>
      <c r="W9" s="10"/>
      <c r="X9" s="10"/>
      <c r="Y9" s="10"/>
      <c r="Z9" s="10"/>
      <c r="AA9" s="10"/>
      <c r="AB9" s="10"/>
      <c r="AC9" s="10"/>
      <c r="AD9" s="10"/>
      <c r="AE9" s="10"/>
    </row>
    <row r="10" spans="2:31" x14ac:dyDescent="0.3">
      <c r="B10" s="10"/>
      <c r="C10" s="31"/>
      <c r="D10" s="36" t="s">
        <v>33</v>
      </c>
      <c r="E10" s="31"/>
      <c r="F10" s="31" t="s">
        <v>152</v>
      </c>
      <c r="G10" s="31"/>
      <c r="H10" s="31"/>
      <c r="I10" s="31"/>
      <c r="J10" s="31"/>
      <c r="K10" s="31"/>
      <c r="L10" s="31"/>
      <c r="M10" s="31"/>
      <c r="N10" s="31"/>
      <c r="O10" s="31"/>
      <c r="P10" s="31"/>
      <c r="Q10" s="31"/>
      <c r="R10" s="31"/>
      <c r="S10" s="31"/>
      <c r="T10" s="31"/>
      <c r="U10" s="31"/>
      <c r="V10" s="31"/>
      <c r="W10" s="10"/>
      <c r="X10" s="10"/>
      <c r="Y10" s="10"/>
      <c r="Z10" s="10"/>
      <c r="AA10" s="10"/>
      <c r="AB10" s="10"/>
      <c r="AC10" s="10"/>
      <c r="AD10" s="10"/>
      <c r="AE10" s="10"/>
    </row>
    <row r="11" spans="2:31" x14ac:dyDescent="0.3">
      <c r="B11" s="10"/>
      <c r="C11" s="31"/>
      <c r="D11" s="31"/>
      <c r="E11" s="31"/>
      <c r="F11" s="31"/>
      <c r="G11" s="31"/>
      <c r="H11" s="31"/>
      <c r="I11" s="31"/>
      <c r="J11" s="31"/>
      <c r="K11" s="31"/>
      <c r="L11" s="31"/>
      <c r="M11" s="31"/>
      <c r="N11" s="31"/>
      <c r="O11" s="31"/>
      <c r="P11" s="31"/>
      <c r="Q11" s="31"/>
      <c r="R11" s="31"/>
      <c r="S11" s="31"/>
      <c r="T11" s="31"/>
      <c r="U11" s="31"/>
      <c r="V11" s="31"/>
      <c r="W11" s="10"/>
      <c r="X11" s="10"/>
      <c r="Y11" s="10"/>
      <c r="Z11" s="10"/>
      <c r="AA11" s="10"/>
      <c r="AB11" s="10"/>
      <c r="AC11" s="10"/>
      <c r="AD11" s="10"/>
      <c r="AE11" s="10"/>
    </row>
    <row r="12" spans="2:31" x14ac:dyDescent="0.3">
      <c r="B12" s="10"/>
      <c r="C12" s="31"/>
      <c r="D12" s="36" t="s">
        <v>34</v>
      </c>
      <c r="E12" s="31"/>
      <c r="F12" s="31" t="s">
        <v>35</v>
      </c>
      <c r="G12" s="31"/>
      <c r="H12" s="31"/>
      <c r="I12" s="31"/>
      <c r="J12" s="31"/>
      <c r="K12" s="31"/>
      <c r="L12" s="31"/>
      <c r="M12" s="31"/>
      <c r="N12" s="31"/>
      <c r="O12" s="31"/>
      <c r="P12" s="31"/>
      <c r="Q12" s="31"/>
      <c r="R12" s="31"/>
      <c r="S12" s="31"/>
      <c r="T12" s="31"/>
      <c r="U12" s="31"/>
      <c r="V12" s="31"/>
      <c r="W12" s="10"/>
      <c r="X12" s="10"/>
      <c r="Y12" s="10"/>
      <c r="Z12" s="10"/>
      <c r="AA12" s="10"/>
      <c r="AB12" s="10"/>
      <c r="AC12" s="10"/>
      <c r="AD12" s="10"/>
      <c r="AE12" s="10"/>
    </row>
    <row r="13" spans="2:31" x14ac:dyDescent="0.3">
      <c r="B13" s="10"/>
      <c r="C13" s="31"/>
      <c r="D13" s="32"/>
      <c r="E13" s="31"/>
      <c r="F13" s="31" t="s">
        <v>36</v>
      </c>
      <c r="G13" s="31"/>
      <c r="H13" s="31"/>
      <c r="I13" s="31"/>
      <c r="J13" s="31"/>
      <c r="K13" s="31"/>
      <c r="L13" s="31"/>
      <c r="M13" s="31"/>
      <c r="N13" s="31"/>
      <c r="O13" s="31"/>
      <c r="P13" s="31"/>
      <c r="Q13" s="31"/>
      <c r="R13" s="31"/>
      <c r="S13" s="31"/>
      <c r="T13" s="31"/>
      <c r="U13" s="31"/>
      <c r="V13" s="31"/>
      <c r="W13" s="10"/>
      <c r="X13" s="10"/>
      <c r="Y13" s="10"/>
      <c r="Z13" s="10"/>
      <c r="AA13" s="10"/>
      <c r="AB13" s="10"/>
      <c r="AC13" s="10"/>
      <c r="AD13" s="10"/>
      <c r="AE13" s="10"/>
    </row>
    <row r="14" spans="2:31" x14ac:dyDescent="0.3">
      <c r="B14" s="10"/>
      <c r="C14" s="31"/>
      <c r="D14" s="32"/>
      <c r="E14" s="31"/>
      <c r="F14" s="31"/>
      <c r="G14" s="31"/>
      <c r="H14" s="31"/>
      <c r="I14" s="31"/>
      <c r="J14" s="31"/>
      <c r="K14" s="31"/>
      <c r="L14" s="31"/>
      <c r="M14" s="31"/>
      <c r="N14" s="31"/>
      <c r="O14" s="31"/>
      <c r="P14" s="31"/>
      <c r="Q14" s="31"/>
      <c r="R14" s="31"/>
      <c r="S14" s="31"/>
      <c r="T14" s="31"/>
      <c r="U14" s="31"/>
      <c r="V14" s="31"/>
      <c r="W14" s="10"/>
      <c r="X14" s="10"/>
      <c r="Y14" s="10"/>
      <c r="Z14" s="10"/>
      <c r="AA14" s="10"/>
      <c r="AB14" s="10"/>
      <c r="AC14" s="10"/>
      <c r="AD14" s="10"/>
      <c r="AE14" s="10"/>
    </row>
    <row r="15" spans="2:31" x14ac:dyDescent="0.3">
      <c r="B15" s="10"/>
      <c r="C15" s="31"/>
      <c r="D15" s="32"/>
      <c r="E15" s="31"/>
      <c r="F15" s="31" t="s">
        <v>37</v>
      </c>
      <c r="G15" s="31"/>
      <c r="H15" s="31"/>
      <c r="I15" s="31"/>
      <c r="J15" s="31"/>
      <c r="K15" s="31"/>
      <c r="L15" s="31"/>
      <c r="M15" s="31"/>
      <c r="N15" s="31"/>
      <c r="O15" s="31"/>
      <c r="P15" s="31"/>
      <c r="Q15" s="31"/>
      <c r="R15" s="31"/>
      <c r="S15" s="31"/>
      <c r="T15" s="31"/>
      <c r="U15" s="31"/>
      <c r="V15" s="31"/>
      <c r="W15" s="10"/>
      <c r="X15" s="10"/>
      <c r="Y15" s="10"/>
      <c r="Z15" s="10"/>
      <c r="AA15" s="10"/>
      <c r="AB15" s="10"/>
      <c r="AC15" s="10"/>
      <c r="AD15" s="10"/>
      <c r="AE15" s="10"/>
    </row>
    <row r="16" spans="2:31" x14ac:dyDescent="0.3">
      <c r="B16" s="10"/>
      <c r="C16" s="31"/>
      <c r="D16" s="32"/>
      <c r="E16" s="31"/>
      <c r="F16" s="31">
        <v>1</v>
      </c>
      <c r="G16" s="31" t="s">
        <v>38</v>
      </c>
      <c r="H16" s="31"/>
      <c r="I16" s="31"/>
      <c r="J16" s="31"/>
      <c r="K16" s="31"/>
      <c r="L16" s="31"/>
      <c r="M16" s="31"/>
      <c r="N16" s="31"/>
      <c r="O16" s="31"/>
      <c r="P16" s="31"/>
      <c r="Q16" s="31"/>
      <c r="R16" s="31"/>
      <c r="S16" s="31"/>
      <c r="T16" s="31"/>
      <c r="U16" s="31"/>
      <c r="V16" s="31"/>
      <c r="W16" s="10"/>
      <c r="X16" s="10"/>
      <c r="Y16" s="10"/>
      <c r="Z16" s="10"/>
      <c r="AA16" s="10"/>
      <c r="AB16" s="10"/>
      <c r="AC16" s="10"/>
      <c r="AD16" s="10"/>
      <c r="AE16" s="10"/>
    </row>
    <row r="17" spans="2:31" x14ac:dyDescent="0.3">
      <c r="B17" s="10"/>
      <c r="C17" s="31"/>
      <c r="D17" s="32"/>
      <c r="E17" s="31"/>
      <c r="F17" s="31">
        <v>2</v>
      </c>
      <c r="G17" s="31" t="s">
        <v>39</v>
      </c>
      <c r="H17" s="31"/>
      <c r="I17" s="31"/>
      <c r="J17" s="31"/>
      <c r="K17" s="31"/>
      <c r="L17" s="31"/>
      <c r="M17" s="31"/>
      <c r="N17" s="31"/>
      <c r="O17" s="31"/>
      <c r="P17" s="31"/>
      <c r="Q17" s="31"/>
      <c r="R17" s="31"/>
      <c r="S17" s="31"/>
      <c r="T17" s="31"/>
      <c r="U17" s="31"/>
      <c r="V17" s="31"/>
      <c r="W17" s="10"/>
      <c r="X17" s="10"/>
      <c r="Y17" s="10"/>
      <c r="Z17" s="10"/>
      <c r="AA17" s="10"/>
      <c r="AB17" s="10"/>
      <c r="AC17" s="10"/>
      <c r="AD17" s="10"/>
      <c r="AE17" s="10"/>
    </row>
    <row r="18" spans="2:31" x14ac:dyDescent="0.3">
      <c r="B18" s="10"/>
      <c r="C18" s="31"/>
      <c r="D18" s="32"/>
      <c r="E18" s="31"/>
      <c r="F18" s="31">
        <v>3</v>
      </c>
      <c r="G18" s="31" t="s">
        <v>40</v>
      </c>
      <c r="H18" s="31"/>
      <c r="I18" s="31"/>
      <c r="J18" s="31"/>
      <c r="K18" s="31"/>
      <c r="L18" s="31"/>
      <c r="M18" s="31"/>
      <c r="N18" s="31"/>
      <c r="O18" s="31"/>
      <c r="P18" s="31"/>
      <c r="Q18" s="31"/>
      <c r="R18" s="31"/>
      <c r="S18" s="31"/>
      <c r="T18" s="31"/>
      <c r="U18" s="31"/>
      <c r="V18" s="31"/>
      <c r="W18" s="10"/>
      <c r="X18" s="10"/>
      <c r="Y18" s="10"/>
      <c r="Z18" s="10"/>
      <c r="AA18" s="10"/>
      <c r="AB18" s="10"/>
      <c r="AC18" s="10"/>
      <c r="AD18" s="10"/>
      <c r="AE18" s="10"/>
    </row>
    <row r="19" spans="2:31" x14ac:dyDescent="0.3">
      <c r="B19" s="10"/>
      <c r="C19" s="31"/>
      <c r="D19" s="32"/>
      <c r="E19" s="31"/>
      <c r="F19" s="31">
        <v>4</v>
      </c>
      <c r="G19" s="31" t="s">
        <v>41</v>
      </c>
      <c r="H19" s="31"/>
      <c r="I19" s="31"/>
      <c r="J19" s="31"/>
      <c r="K19" s="31"/>
      <c r="L19" s="31"/>
      <c r="M19" s="31"/>
      <c r="N19" s="31"/>
      <c r="O19" s="31"/>
      <c r="P19" s="31"/>
      <c r="Q19" s="31"/>
      <c r="R19" s="31"/>
      <c r="S19" s="31"/>
      <c r="T19" s="31"/>
      <c r="U19" s="31"/>
      <c r="V19" s="31"/>
      <c r="W19" s="10"/>
      <c r="X19" s="10"/>
      <c r="Y19" s="10"/>
      <c r="Z19" s="10"/>
      <c r="AA19" s="10"/>
      <c r="AB19" s="10"/>
      <c r="AC19" s="10"/>
      <c r="AD19" s="10"/>
      <c r="AE19" s="10"/>
    </row>
    <row r="20" spans="2:31" x14ac:dyDescent="0.3">
      <c r="B20" s="10"/>
      <c r="C20" s="31"/>
      <c r="D20" s="32"/>
      <c r="E20" s="31"/>
      <c r="F20" s="31">
        <v>5</v>
      </c>
      <c r="G20" s="31" t="s">
        <v>42</v>
      </c>
      <c r="H20" s="31"/>
      <c r="I20" s="31"/>
      <c r="J20" s="31"/>
      <c r="K20" s="31"/>
      <c r="L20" s="31"/>
      <c r="M20" s="31"/>
      <c r="N20" s="31"/>
      <c r="O20" s="31"/>
      <c r="P20" s="31"/>
      <c r="Q20" s="31"/>
      <c r="R20" s="31"/>
      <c r="S20" s="31"/>
      <c r="T20" s="31"/>
      <c r="U20" s="31"/>
      <c r="V20" s="31"/>
      <c r="W20" s="10"/>
      <c r="X20" s="10"/>
      <c r="Y20" s="10"/>
      <c r="Z20" s="10"/>
      <c r="AA20" s="10"/>
      <c r="AB20" s="10"/>
      <c r="AC20" s="10"/>
      <c r="AD20" s="10"/>
      <c r="AE20" s="10"/>
    </row>
    <row r="21" spans="2:31" x14ac:dyDescent="0.3">
      <c r="B21" s="10"/>
      <c r="C21" s="31"/>
      <c r="D21" s="32"/>
      <c r="E21" s="31"/>
      <c r="F21" s="31">
        <v>6</v>
      </c>
      <c r="G21" s="31" t="s">
        <v>43</v>
      </c>
      <c r="H21" s="31"/>
      <c r="I21" s="31"/>
      <c r="J21" s="31"/>
      <c r="K21" s="31"/>
      <c r="L21" s="31"/>
      <c r="M21" s="31"/>
      <c r="N21" s="31"/>
      <c r="O21" s="31"/>
      <c r="P21" s="31"/>
      <c r="Q21" s="31"/>
      <c r="R21" s="31"/>
      <c r="S21" s="31"/>
      <c r="T21" s="31"/>
      <c r="U21" s="31"/>
      <c r="V21" s="31"/>
      <c r="W21" s="10"/>
      <c r="X21" s="10"/>
      <c r="Y21" s="10"/>
      <c r="Z21" s="10"/>
      <c r="AA21" s="10"/>
      <c r="AB21" s="10"/>
      <c r="AC21" s="10"/>
      <c r="AD21" s="10"/>
      <c r="AE21" s="10"/>
    </row>
    <row r="22" spans="2:31" x14ac:dyDescent="0.3">
      <c r="B22" s="10"/>
      <c r="C22" s="31"/>
      <c r="D22" s="32"/>
      <c r="E22" s="31"/>
      <c r="F22" s="31">
        <v>7</v>
      </c>
      <c r="G22" s="31" t="s">
        <v>44</v>
      </c>
      <c r="H22" s="31"/>
      <c r="I22" s="31"/>
      <c r="J22" s="31"/>
      <c r="K22" s="31"/>
      <c r="L22" s="31"/>
      <c r="M22" s="31"/>
      <c r="N22" s="31"/>
      <c r="O22" s="31"/>
      <c r="P22" s="31"/>
      <c r="Q22" s="31"/>
      <c r="R22" s="31"/>
      <c r="S22" s="31"/>
      <c r="T22" s="31"/>
      <c r="U22" s="31"/>
      <c r="V22" s="31"/>
      <c r="W22" s="10"/>
      <c r="X22" s="10"/>
      <c r="Y22" s="10"/>
      <c r="Z22" s="10"/>
      <c r="AA22" s="10"/>
      <c r="AB22" s="10"/>
      <c r="AC22" s="10"/>
      <c r="AD22" s="10"/>
      <c r="AE22" s="10"/>
    </row>
    <row r="23" spans="2:31" x14ac:dyDescent="0.3">
      <c r="B23" s="10"/>
      <c r="C23" s="31"/>
      <c r="D23" s="32"/>
      <c r="E23" s="31"/>
      <c r="F23" s="31"/>
      <c r="G23" s="31"/>
      <c r="H23" s="31"/>
      <c r="I23" s="31"/>
      <c r="J23" s="31"/>
      <c r="K23" s="31"/>
      <c r="L23" s="31"/>
      <c r="M23" s="31"/>
      <c r="N23" s="31"/>
      <c r="O23" s="31"/>
      <c r="P23" s="31"/>
      <c r="Q23" s="31"/>
      <c r="R23" s="31"/>
      <c r="S23" s="31"/>
      <c r="T23" s="31"/>
      <c r="U23" s="31"/>
      <c r="V23" s="31"/>
      <c r="W23" s="10"/>
      <c r="X23" s="10"/>
      <c r="Y23" s="10"/>
      <c r="Z23" s="10"/>
      <c r="AA23" s="10"/>
      <c r="AB23" s="10"/>
      <c r="AC23" s="10"/>
      <c r="AD23" s="10"/>
      <c r="AE23" s="10"/>
    </row>
    <row r="24" spans="2:31" x14ac:dyDescent="0.3">
      <c r="B24" s="10"/>
      <c r="C24" s="31"/>
      <c r="D24" s="31"/>
      <c r="E24" s="31"/>
      <c r="F24" s="31" t="s">
        <v>154</v>
      </c>
      <c r="G24" s="31"/>
      <c r="H24" s="31"/>
      <c r="I24" s="31"/>
      <c r="J24" s="31"/>
      <c r="K24" s="31"/>
      <c r="L24" s="31"/>
      <c r="M24" s="31"/>
      <c r="N24" s="31"/>
      <c r="O24" s="31"/>
      <c r="P24" s="31"/>
      <c r="Q24" s="31"/>
      <c r="R24" s="31"/>
      <c r="S24" s="31"/>
      <c r="T24" s="31"/>
      <c r="U24" s="31"/>
      <c r="V24" s="31"/>
      <c r="W24" s="10"/>
      <c r="X24" s="10"/>
      <c r="Y24" s="10"/>
      <c r="Z24" s="10"/>
      <c r="AA24" s="10"/>
      <c r="AB24" s="10"/>
      <c r="AC24" s="10"/>
      <c r="AD24" s="10"/>
      <c r="AE24" s="10"/>
    </row>
    <row r="25" spans="2:31" x14ac:dyDescent="0.3">
      <c r="B25" s="10"/>
      <c r="C25" s="31"/>
      <c r="D25" s="31"/>
      <c r="E25" s="31"/>
      <c r="F25" s="31" t="s">
        <v>45</v>
      </c>
      <c r="G25" s="31"/>
      <c r="H25" s="31"/>
      <c r="I25" s="31"/>
      <c r="J25" s="31"/>
      <c r="K25" s="31"/>
      <c r="L25" s="31"/>
      <c r="M25" s="31"/>
      <c r="N25" s="31"/>
      <c r="O25" s="31"/>
      <c r="P25" s="31"/>
      <c r="Q25" s="31"/>
      <c r="R25" s="31"/>
      <c r="S25" s="31"/>
      <c r="T25" s="31"/>
      <c r="U25" s="31"/>
      <c r="V25" s="31"/>
      <c r="W25" s="10"/>
      <c r="X25" s="10"/>
      <c r="Y25" s="10"/>
      <c r="Z25" s="10"/>
      <c r="AA25" s="10"/>
      <c r="AB25" s="10"/>
      <c r="AC25" s="10"/>
      <c r="AD25" s="10"/>
      <c r="AE25" s="10"/>
    </row>
    <row r="26" spans="2:31" x14ac:dyDescent="0.3">
      <c r="B26" s="10"/>
      <c r="C26" s="31"/>
      <c r="D26" s="31"/>
      <c r="E26" s="31"/>
      <c r="F26" s="31"/>
      <c r="G26" s="31"/>
      <c r="H26" s="31"/>
      <c r="I26" s="31"/>
      <c r="J26" s="31"/>
      <c r="K26" s="31"/>
      <c r="L26" s="31"/>
      <c r="M26" s="31"/>
      <c r="N26" s="31"/>
      <c r="O26" s="31"/>
      <c r="P26" s="31"/>
      <c r="Q26" s="31"/>
      <c r="R26" s="31"/>
      <c r="S26" s="31"/>
      <c r="T26" s="31"/>
      <c r="U26" s="31"/>
      <c r="V26" s="31"/>
      <c r="W26" s="10"/>
      <c r="X26" s="10"/>
      <c r="Y26" s="10"/>
      <c r="Z26" s="10"/>
      <c r="AA26" s="10"/>
      <c r="AB26" s="10"/>
      <c r="AC26" s="10"/>
      <c r="AD26" s="10"/>
      <c r="AE26" s="10"/>
    </row>
    <row r="27" spans="2:31" x14ac:dyDescent="0.3">
      <c r="B27" s="10"/>
      <c r="C27" s="31"/>
      <c r="D27" s="36" t="s">
        <v>46</v>
      </c>
      <c r="E27" s="31"/>
      <c r="F27" s="31" t="s">
        <v>47</v>
      </c>
      <c r="G27" s="31"/>
      <c r="H27" s="31"/>
      <c r="I27" s="31"/>
      <c r="J27" s="31"/>
      <c r="K27" s="31"/>
      <c r="L27" s="31"/>
      <c r="M27" s="31"/>
      <c r="N27" s="31"/>
      <c r="O27" s="31"/>
      <c r="P27" s="31"/>
      <c r="Q27" s="31"/>
      <c r="R27" s="31"/>
      <c r="S27" s="31"/>
      <c r="T27" s="31"/>
      <c r="U27" s="31"/>
      <c r="V27" s="31"/>
      <c r="W27" s="10"/>
      <c r="X27" s="10"/>
      <c r="Y27" s="10"/>
      <c r="Z27" s="10"/>
      <c r="AA27" s="10"/>
      <c r="AB27" s="10"/>
      <c r="AC27" s="10"/>
      <c r="AD27" s="10"/>
      <c r="AE27" s="10"/>
    </row>
    <row r="28" spans="2:31" x14ac:dyDescent="0.3">
      <c r="B28" s="10"/>
      <c r="C28" s="31"/>
      <c r="D28" s="31"/>
      <c r="E28" s="31"/>
      <c r="F28" s="31"/>
      <c r="G28" s="31"/>
      <c r="H28" s="31"/>
      <c r="I28" s="31"/>
      <c r="J28" s="31"/>
      <c r="K28" s="31"/>
      <c r="L28" s="31"/>
      <c r="M28" s="31"/>
      <c r="N28" s="31"/>
      <c r="O28" s="31"/>
      <c r="P28" s="31"/>
      <c r="Q28" s="31"/>
      <c r="R28" s="31"/>
      <c r="S28" s="31"/>
      <c r="T28" s="31"/>
      <c r="U28" s="31"/>
      <c r="V28" s="31"/>
      <c r="W28" s="10"/>
      <c r="X28" s="10"/>
      <c r="Y28" s="10"/>
      <c r="Z28" s="10"/>
      <c r="AA28" s="10"/>
      <c r="AB28" s="10"/>
      <c r="AC28" s="10"/>
      <c r="AD28" s="10"/>
      <c r="AE28" s="10"/>
    </row>
    <row r="29" spans="2:31" x14ac:dyDescent="0.3">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row>
    <row r="30" spans="2:31" x14ac:dyDescent="0.3">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row>
    <row r="31" spans="2:31" x14ac:dyDescent="0.3">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row>
    <row r="32" spans="2:31" ht="18" x14ac:dyDescent="0.35">
      <c r="B32" s="10"/>
      <c r="C32" s="33" t="s">
        <v>48</v>
      </c>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10"/>
      <c r="AE32" s="10"/>
    </row>
    <row r="33" spans="2:31" x14ac:dyDescent="0.3">
      <c r="B33" s="10"/>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10"/>
      <c r="AE33" s="10"/>
    </row>
    <row r="34" spans="2:31" x14ac:dyDescent="0.3">
      <c r="B34" s="10"/>
      <c r="C34" s="34"/>
      <c r="D34" s="37" t="s">
        <v>33</v>
      </c>
      <c r="E34" s="34"/>
      <c r="F34" s="34" t="s">
        <v>49</v>
      </c>
      <c r="G34" s="34"/>
      <c r="H34" s="34"/>
      <c r="I34" s="34"/>
      <c r="J34" s="34"/>
      <c r="K34" s="34"/>
      <c r="L34" s="34"/>
      <c r="M34" s="34"/>
      <c r="N34" s="34"/>
      <c r="O34" s="34"/>
      <c r="P34" s="34"/>
      <c r="Q34" s="34"/>
      <c r="R34" s="34"/>
      <c r="S34" s="34"/>
      <c r="T34" s="34"/>
      <c r="U34" s="34"/>
      <c r="V34" s="34"/>
      <c r="W34" s="34"/>
      <c r="X34" s="34"/>
      <c r="Y34" s="34"/>
      <c r="Z34" s="34"/>
      <c r="AA34" s="34"/>
      <c r="AB34" s="34"/>
      <c r="AC34" s="34"/>
      <c r="AD34" s="10"/>
      <c r="AE34" s="10"/>
    </row>
    <row r="35" spans="2:31" x14ac:dyDescent="0.3">
      <c r="B35" s="10"/>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10"/>
      <c r="AE35" s="10"/>
    </row>
    <row r="36" spans="2:31" x14ac:dyDescent="0.3">
      <c r="B36" s="10"/>
      <c r="C36" s="34"/>
      <c r="D36" s="37" t="s">
        <v>34</v>
      </c>
      <c r="E36" s="34"/>
      <c r="F36" s="34" t="s">
        <v>50</v>
      </c>
      <c r="G36" s="34"/>
      <c r="H36" s="34"/>
      <c r="I36" s="34"/>
      <c r="J36" s="34"/>
      <c r="K36" s="34"/>
      <c r="L36" s="34"/>
      <c r="M36" s="34"/>
      <c r="N36" s="34"/>
      <c r="O36" s="34"/>
      <c r="P36" s="34"/>
      <c r="Q36" s="34"/>
      <c r="R36" s="34"/>
      <c r="S36" s="34"/>
      <c r="T36" s="34"/>
      <c r="U36" s="34"/>
      <c r="V36" s="34"/>
      <c r="W36" s="34"/>
      <c r="X36" s="34"/>
      <c r="Y36" s="34"/>
      <c r="Z36" s="34"/>
      <c r="AA36" s="34"/>
      <c r="AB36" s="34"/>
      <c r="AC36" s="34"/>
      <c r="AD36" s="10"/>
      <c r="AE36" s="10"/>
    </row>
    <row r="37" spans="2:31" x14ac:dyDescent="0.3">
      <c r="B37" s="10"/>
      <c r="C37" s="34"/>
      <c r="D37" s="34"/>
      <c r="E37" s="34"/>
      <c r="F37" s="34" t="s">
        <v>51</v>
      </c>
      <c r="G37" s="34"/>
      <c r="H37" s="34"/>
      <c r="I37" s="34"/>
      <c r="J37" s="34"/>
      <c r="K37" s="34"/>
      <c r="L37" s="34"/>
      <c r="M37" s="34"/>
      <c r="N37" s="34"/>
      <c r="O37" s="34"/>
      <c r="P37" s="34"/>
      <c r="Q37" s="34"/>
      <c r="R37" s="34"/>
      <c r="S37" s="34"/>
      <c r="T37" s="34"/>
      <c r="U37" s="34"/>
      <c r="V37" s="34"/>
      <c r="W37" s="34"/>
      <c r="X37" s="34"/>
      <c r="Y37" s="34"/>
      <c r="Z37" s="34"/>
      <c r="AA37" s="34"/>
      <c r="AB37" s="34"/>
      <c r="AC37" s="34"/>
      <c r="AD37" s="10"/>
      <c r="AE37" s="10"/>
    </row>
    <row r="38" spans="2:31" x14ac:dyDescent="0.3">
      <c r="B38" s="10"/>
      <c r="C38" s="34"/>
      <c r="D38" s="34"/>
      <c r="E38" s="34"/>
      <c r="F38" s="34" t="s">
        <v>52</v>
      </c>
      <c r="G38" s="34"/>
      <c r="H38" s="34"/>
      <c r="I38" s="34"/>
      <c r="J38" s="34"/>
      <c r="K38" s="34"/>
      <c r="L38" s="34"/>
      <c r="M38" s="34"/>
      <c r="N38" s="34"/>
      <c r="O38" s="34"/>
      <c r="P38" s="34"/>
      <c r="Q38" s="34"/>
      <c r="R38" s="34"/>
      <c r="S38" s="34"/>
      <c r="T38" s="34"/>
      <c r="U38" s="34"/>
      <c r="V38" s="34"/>
      <c r="W38" s="34"/>
      <c r="X38" s="34"/>
      <c r="Y38" s="34"/>
      <c r="Z38" s="34"/>
      <c r="AA38" s="34"/>
      <c r="AB38" s="34"/>
      <c r="AC38" s="34"/>
      <c r="AD38" s="10"/>
      <c r="AE38" s="10"/>
    </row>
    <row r="39" spans="2:31" x14ac:dyDescent="0.3">
      <c r="B39" s="10"/>
      <c r="C39" s="34"/>
      <c r="D39" s="34"/>
      <c r="E39" s="34"/>
      <c r="F39" s="41" t="s">
        <v>150</v>
      </c>
      <c r="G39" s="34"/>
      <c r="H39" s="34"/>
      <c r="I39" s="34"/>
      <c r="J39" s="34"/>
      <c r="K39" s="34"/>
      <c r="L39" s="34"/>
      <c r="M39" s="34"/>
      <c r="N39" s="34"/>
      <c r="O39" s="34"/>
      <c r="P39" s="34"/>
      <c r="Q39" s="34"/>
      <c r="R39" s="34"/>
      <c r="S39" s="34"/>
      <c r="T39" s="34"/>
      <c r="U39" s="34"/>
      <c r="V39" s="34"/>
      <c r="W39" s="34"/>
      <c r="X39" s="34"/>
      <c r="Y39" s="34"/>
      <c r="Z39" s="34"/>
      <c r="AA39" s="34"/>
      <c r="AB39" s="34"/>
      <c r="AC39" s="34"/>
      <c r="AD39" s="10"/>
      <c r="AE39" s="10"/>
    </row>
    <row r="40" spans="2:31" x14ac:dyDescent="0.3">
      <c r="B40" s="10"/>
      <c r="C40" s="34"/>
      <c r="D40" s="34"/>
      <c r="E40" s="34"/>
      <c r="F40" s="42" t="s">
        <v>147</v>
      </c>
      <c r="G40" s="34"/>
      <c r="H40" s="34"/>
      <c r="I40" s="34"/>
      <c r="J40" s="34"/>
      <c r="K40" s="34"/>
      <c r="L40" s="34"/>
      <c r="M40" s="34"/>
      <c r="N40" s="34"/>
      <c r="O40" s="34"/>
      <c r="P40" s="34"/>
      <c r="Q40" s="34"/>
      <c r="R40" s="34"/>
      <c r="S40" s="34"/>
      <c r="T40" s="34"/>
      <c r="U40" s="34"/>
      <c r="V40" s="34"/>
      <c r="W40" s="34"/>
      <c r="X40" s="34"/>
      <c r="Y40" s="34"/>
      <c r="Z40" s="34"/>
      <c r="AA40" s="34"/>
      <c r="AB40" s="34"/>
      <c r="AC40" s="34"/>
      <c r="AD40" s="10"/>
      <c r="AE40" s="10"/>
    </row>
    <row r="41" spans="2:31" x14ac:dyDescent="0.3">
      <c r="B41" s="10"/>
      <c r="C41" s="34"/>
      <c r="D41" s="34"/>
      <c r="E41" s="34"/>
      <c r="F41" s="43" t="s">
        <v>148</v>
      </c>
      <c r="G41" s="34"/>
      <c r="H41" s="34"/>
      <c r="I41" s="34"/>
      <c r="J41" s="34"/>
      <c r="K41" s="34"/>
      <c r="L41" s="34"/>
      <c r="M41" s="34"/>
      <c r="N41" s="34"/>
      <c r="O41" s="34"/>
      <c r="P41" s="34"/>
      <c r="Q41" s="34"/>
      <c r="R41" s="34"/>
      <c r="S41" s="34"/>
      <c r="T41" s="34"/>
      <c r="U41" s="34"/>
      <c r="V41" s="34"/>
      <c r="W41" s="34"/>
      <c r="X41" s="34"/>
      <c r="Y41" s="34"/>
      <c r="Z41" s="34"/>
      <c r="AA41" s="34"/>
      <c r="AB41" s="34"/>
      <c r="AC41" s="34"/>
      <c r="AD41" s="10"/>
      <c r="AE41" s="10"/>
    </row>
    <row r="42" spans="2:31" x14ac:dyDescent="0.3">
      <c r="B42" s="10"/>
      <c r="C42" s="34"/>
      <c r="D42" s="34"/>
      <c r="E42" s="34"/>
      <c r="F42" s="43" t="s">
        <v>149</v>
      </c>
      <c r="G42" s="34"/>
      <c r="H42" s="34"/>
      <c r="I42" s="34"/>
      <c r="J42" s="34"/>
      <c r="K42" s="34"/>
      <c r="L42" s="34"/>
      <c r="M42" s="34"/>
      <c r="N42" s="34"/>
      <c r="O42" s="34"/>
      <c r="P42" s="34"/>
      <c r="Q42" s="34"/>
      <c r="R42" s="34"/>
      <c r="S42" s="34"/>
      <c r="T42" s="34"/>
      <c r="U42" s="34"/>
      <c r="V42" s="34"/>
      <c r="W42" s="34"/>
      <c r="X42" s="34"/>
      <c r="Y42" s="34"/>
      <c r="Z42" s="34"/>
      <c r="AA42" s="34"/>
      <c r="AB42" s="34"/>
      <c r="AC42" s="34"/>
      <c r="AD42" s="10"/>
      <c r="AE42" s="10"/>
    </row>
    <row r="43" spans="2:31" x14ac:dyDescent="0.3">
      <c r="B43" s="10"/>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10"/>
      <c r="AE43" s="10"/>
    </row>
    <row r="44" spans="2:31" x14ac:dyDescent="0.3">
      <c r="B44" s="10"/>
      <c r="C44" s="34"/>
      <c r="D44" s="34"/>
      <c r="E44" s="34"/>
      <c r="F44" s="34"/>
      <c r="G44" s="34"/>
      <c r="H44" s="34"/>
      <c r="I44" s="34"/>
      <c r="J44" s="34"/>
      <c r="K44" s="34"/>
      <c r="L44" s="34"/>
      <c r="M44" s="34"/>
      <c r="N44" s="34"/>
      <c r="O44" s="34"/>
      <c r="P44" s="34"/>
      <c r="Q44" s="34"/>
      <c r="R44" s="34"/>
      <c r="S44" s="34"/>
      <c r="T44" s="34"/>
      <c r="U44" s="34"/>
      <c r="V44" s="34"/>
      <c r="W44" s="34"/>
      <c r="X44" s="34"/>
      <c r="Y44" s="34"/>
      <c r="Z44" s="34"/>
      <c r="AA44" s="34"/>
      <c r="AB44" s="34"/>
      <c r="AC44" s="34"/>
      <c r="AD44" s="10"/>
      <c r="AE44" s="10"/>
    </row>
    <row r="45" spans="2:31" x14ac:dyDescent="0.3">
      <c r="B45" s="10"/>
      <c r="C45" s="34"/>
      <c r="D45" s="37" t="s">
        <v>53</v>
      </c>
      <c r="E45" s="34"/>
      <c r="F45" s="34" t="s">
        <v>54</v>
      </c>
      <c r="G45" s="34"/>
      <c r="H45" s="34"/>
      <c r="I45" s="34"/>
      <c r="J45" s="34"/>
      <c r="K45" s="34"/>
      <c r="L45" s="34"/>
      <c r="M45" s="34"/>
      <c r="N45" s="34"/>
      <c r="O45" s="34"/>
      <c r="P45" s="34"/>
      <c r="Q45" s="34"/>
      <c r="R45" s="34"/>
      <c r="S45" s="34"/>
      <c r="T45" s="34"/>
      <c r="U45" s="34"/>
      <c r="V45" s="34"/>
      <c r="W45" s="34"/>
      <c r="X45" s="34"/>
      <c r="Y45" s="34"/>
      <c r="Z45" s="34"/>
      <c r="AA45" s="34"/>
      <c r="AB45" s="34"/>
      <c r="AC45" s="34"/>
      <c r="AD45" s="10"/>
      <c r="AE45" s="10"/>
    </row>
    <row r="46" spans="2:31" x14ac:dyDescent="0.3">
      <c r="B46" s="10"/>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10"/>
      <c r="AE46" s="10"/>
    </row>
    <row r="47" spans="2:31" x14ac:dyDescent="0.3">
      <c r="B47" s="10"/>
      <c r="C47" s="34"/>
      <c r="D47" s="34"/>
      <c r="E47" s="34"/>
      <c r="F47" s="34"/>
      <c r="G47" s="34"/>
      <c r="H47" s="34"/>
      <c r="I47" s="34"/>
      <c r="J47" s="34"/>
      <c r="K47" s="34"/>
      <c r="L47" s="34"/>
      <c r="M47" s="34"/>
      <c r="N47" s="34"/>
      <c r="O47" s="34"/>
      <c r="P47" s="34"/>
      <c r="Q47" s="34"/>
      <c r="R47" s="34"/>
      <c r="S47" s="34"/>
      <c r="T47" s="34"/>
      <c r="U47" s="34"/>
      <c r="V47" s="34"/>
      <c r="W47" s="34"/>
      <c r="X47" s="34"/>
      <c r="Y47" s="34"/>
      <c r="Z47" s="34"/>
      <c r="AA47" s="34"/>
      <c r="AB47" s="34"/>
      <c r="AC47" s="34"/>
      <c r="AD47" s="10"/>
      <c r="AE47" s="10"/>
    </row>
    <row r="48" spans="2:31" x14ac:dyDescent="0.3">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row>
    <row r="49" spans="2:31" x14ac:dyDescent="0.3">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row>
    <row r="50" spans="2:31" x14ac:dyDescent="0.3">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F9B4D-2513-4BD6-B47B-23499D4FC44C}">
  <sheetPr>
    <tabColor theme="3" tint="0.499984740745262"/>
  </sheetPr>
  <dimension ref="B5:G100"/>
  <sheetViews>
    <sheetView showGridLines="0" showRowColHeaders="0" zoomScale="108" zoomScaleNormal="120" workbookViewId="0">
      <pane ySplit="6" topLeftCell="A7" activePane="bottomLeft" state="frozen"/>
      <selection pane="bottomLeft" activeCell="E7" sqref="E7:E12"/>
    </sheetView>
  </sheetViews>
  <sheetFormatPr defaultRowHeight="14.4" x14ac:dyDescent="0.3"/>
  <cols>
    <col min="3" max="3" width="15.44140625" customWidth="1"/>
    <col min="4" max="4" width="111.33203125" customWidth="1"/>
    <col min="5" max="5" width="9.33203125" customWidth="1"/>
    <col min="6" max="6" width="53.109375" customWidth="1"/>
  </cols>
  <sheetData>
    <row r="5" spans="2:7" x14ac:dyDescent="0.3">
      <c r="B5" s="10"/>
      <c r="C5" s="10"/>
      <c r="D5" s="10"/>
      <c r="E5" s="10"/>
      <c r="F5" s="10"/>
      <c r="G5" s="10"/>
    </row>
    <row r="6" spans="2:7" x14ac:dyDescent="0.3">
      <c r="B6" s="11" t="s">
        <v>55</v>
      </c>
      <c r="C6" s="11" t="s">
        <v>56</v>
      </c>
      <c r="D6" s="11" t="s">
        <v>57</v>
      </c>
      <c r="E6" s="11" t="s">
        <v>58</v>
      </c>
      <c r="F6" s="11" t="s">
        <v>59</v>
      </c>
      <c r="G6" s="10"/>
    </row>
    <row r="7" spans="2:7" x14ac:dyDescent="0.3">
      <c r="B7" s="29">
        <v>1</v>
      </c>
      <c r="C7" s="12" t="s">
        <v>60</v>
      </c>
      <c r="D7" s="13" t="s">
        <v>61</v>
      </c>
      <c r="E7" s="10" t="s">
        <v>65</v>
      </c>
      <c r="F7" s="10"/>
      <c r="G7" s="10"/>
    </row>
    <row r="8" spans="2:7" x14ac:dyDescent="0.3">
      <c r="B8" s="29">
        <v>2</v>
      </c>
      <c r="C8" s="12" t="s">
        <v>60</v>
      </c>
      <c r="D8" s="13" t="s">
        <v>63</v>
      </c>
      <c r="E8" s="10" t="s">
        <v>62</v>
      </c>
      <c r="F8" s="10"/>
      <c r="G8" s="10"/>
    </row>
    <row r="9" spans="2:7" x14ac:dyDescent="0.3">
      <c r="B9" s="29">
        <v>3</v>
      </c>
      <c r="C9" s="12" t="s">
        <v>60</v>
      </c>
      <c r="D9" s="13" t="s">
        <v>64</v>
      </c>
      <c r="E9" s="10" t="s">
        <v>153</v>
      </c>
      <c r="F9" s="10"/>
      <c r="G9" s="10"/>
    </row>
    <row r="10" spans="2:7" x14ac:dyDescent="0.3">
      <c r="B10" s="29">
        <v>4</v>
      </c>
      <c r="C10" s="12" t="s">
        <v>60</v>
      </c>
      <c r="D10" s="13" t="s">
        <v>66</v>
      </c>
      <c r="E10" s="10" t="s">
        <v>65</v>
      </c>
      <c r="F10" s="10"/>
      <c r="G10" s="10"/>
    </row>
    <row r="11" spans="2:7" x14ac:dyDescent="0.3">
      <c r="B11" s="29">
        <v>5</v>
      </c>
      <c r="C11" s="12" t="s">
        <v>60</v>
      </c>
      <c r="D11" s="13" t="s">
        <v>67</v>
      </c>
      <c r="E11" s="10" t="s">
        <v>62</v>
      </c>
      <c r="F11" s="10"/>
      <c r="G11" s="10"/>
    </row>
    <row r="12" spans="2:7" ht="28.8" x14ac:dyDescent="0.3">
      <c r="B12" s="29">
        <v>6</v>
      </c>
      <c r="C12" s="12" t="s">
        <v>60</v>
      </c>
      <c r="D12" s="13" t="s">
        <v>136</v>
      </c>
      <c r="E12" s="10" t="s">
        <v>153</v>
      </c>
      <c r="F12" s="10"/>
      <c r="G12" s="10"/>
    </row>
    <row r="13" spans="2:7" x14ac:dyDescent="0.3">
      <c r="B13" s="29">
        <v>7</v>
      </c>
      <c r="C13" s="12" t="s">
        <v>68</v>
      </c>
      <c r="D13" s="14" t="s">
        <v>69</v>
      </c>
      <c r="E13" s="10" t="s">
        <v>65</v>
      </c>
      <c r="F13" s="10"/>
      <c r="G13" s="10"/>
    </row>
    <row r="14" spans="2:7" x14ac:dyDescent="0.3">
      <c r="B14" s="29">
        <v>8</v>
      </c>
      <c r="C14" s="12" t="s">
        <v>68</v>
      </c>
      <c r="D14" s="14" t="s">
        <v>70</v>
      </c>
      <c r="E14" s="10" t="s">
        <v>62</v>
      </c>
      <c r="F14" s="10"/>
      <c r="G14" s="10"/>
    </row>
    <row r="15" spans="2:7" x14ac:dyDescent="0.3">
      <c r="B15" s="29">
        <v>9</v>
      </c>
      <c r="C15" s="12" t="s">
        <v>68</v>
      </c>
      <c r="D15" s="13" t="s">
        <v>71</v>
      </c>
      <c r="E15" s="10" t="s">
        <v>153</v>
      </c>
      <c r="F15" s="10"/>
      <c r="G15" s="10"/>
    </row>
    <row r="16" spans="2:7" x14ac:dyDescent="0.3">
      <c r="B16" s="29">
        <v>10</v>
      </c>
      <c r="C16" s="12" t="s">
        <v>68</v>
      </c>
      <c r="D16" s="13" t="s">
        <v>72</v>
      </c>
      <c r="E16" s="10" t="s">
        <v>65</v>
      </c>
      <c r="F16" s="10"/>
      <c r="G16" s="10"/>
    </row>
    <row r="17" spans="2:7" ht="129.6" x14ac:dyDescent="0.3">
      <c r="B17" s="29">
        <v>11</v>
      </c>
      <c r="C17" s="12" t="s">
        <v>68</v>
      </c>
      <c r="D17" s="13" t="s">
        <v>73</v>
      </c>
      <c r="E17" s="10" t="s">
        <v>62</v>
      </c>
      <c r="F17" s="10"/>
      <c r="G17" s="10"/>
    </row>
    <row r="18" spans="2:7" x14ac:dyDescent="0.3">
      <c r="B18" s="29">
        <v>12</v>
      </c>
      <c r="C18" s="12" t="s">
        <v>68</v>
      </c>
      <c r="D18" s="14" t="s">
        <v>74</v>
      </c>
      <c r="E18" s="10" t="s">
        <v>153</v>
      </c>
      <c r="F18" s="10"/>
      <c r="G18" s="10"/>
    </row>
    <row r="19" spans="2:7" x14ac:dyDescent="0.3">
      <c r="B19" s="29">
        <v>13</v>
      </c>
      <c r="C19" s="12" t="s">
        <v>68</v>
      </c>
      <c r="D19" s="13" t="s">
        <v>75</v>
      </c>
      <c r="E19" s="10" t="s">
        <v>65</v>
      </c>
      <c r="F19" s="10"/>
      <c r="G19" s="10"/>
    </row>
    <row r="20" spans="2:7" x14ac:dyDescent="0.3">
      <c r="B20" s="29">
        <v>14</v>
      </c>
      <c r="C20" s="12" t="s">
        <v>68</v>
      </c>
      <c r="D20" s="13" t="s">
        <v>76</v>
      </c>
      <c r="E20" s="10" t="s">
        <v>62</v>
      </c>
      <c r="F20" s="10"/>
      <c r="G20" s="10"/>
    </row>
    <row r="21" spans="2:7" x14ac:dyDescent="0.3">
      <c r="B21" s="29">
        <v>15</v>
      </c>
      <c r="C21" s="12" t="s">
        <v>68</v>
      </c>
      <c r="D21" s="13" t="s">
        <v>77</v>
      </c>
      <c r="E21" s="10" t="s">
        <v>153</v>
      </c>
      <c r="F21" s="10"/>
      <c r="G21" s="10"/>
    </row>
    <row r="22" spans="2:7" ht="33" customHeight="1" x14ac:dyDescent="0.3">
      <c r="B22" s="29">
        <v>16</v>
      </c>
      <c r="C22" s="12" t="s">
        <v>68</v>
      </c>
      <c r="D22" s="13" t="s">
        <v>78</v>
      </c>
      <c r="E22" s="10" t="s">
        <v>65</v>
      </c>
      <c r="F22" s="10"/>
      <c r="G22" s="10"/>
    </row>
    <row r="23" spans="2:7" ht="33" customHeight="1" x14ac:dyDescent="0.3">
      <c r="B23" s="29">
        <v>17</v>
      </c>
      <c r="C23" s="12" t="s">
        <v>68</v>
      </c>
      <c r="D23" s="13" t="s">
        <v>79</v>
      </c>
      <c r="E23" s="10" t="s">
        <v>62</v>
      </c>
      <c r="F23" s="10"/>
      <c r="G23" s="10"/>
    </row>
    <row r="24" spans="2:7" x14ac:dyDescent="0.3">
      <c r="B24" s="29">
        <v>18</v>
      </c>
      <c r="C24" s="12" t="s">
        <v>68</v>
      </c>
      <c r="D24" s="13" t="s">
        <v>80</v>
      </c>
      <c r="E24" s="10" t="s">
        <v>153</v>
      </c>
      <c r="F24" s="10"/>
      <c r="G24" s="10"/>
    </row>
    <row r="25" spans="2:7" x14ac:dyDescent="0.3">
      <c r="B25" s="29">
        <v>19</v>
      </c>
      <c r="C25" s="12" t="s">
        <v>81</v>
      </c>
      <c r="D25" s="14" t="s">
        <v>82</v>
      </c>
      <c r="E25" s="10" t="s">
        <v>65</v>
      </c>
      <c r="F25" s="10"/>
      <c r="G25" s="10"/>
    </row>
    <row r="26" spans="2:7" x14ac:dyDescent="0.3">
      <c r="B26" s="29">
        <v>20</v>
      </c>
      <c r="C26" s="12" t="s">
        <v>81</v>
      </c>
      <c r="D26" s="13" t="s">
        <v>83</v>
      </c>
      <c r="E26" s="10" t="s">
        <v>62</v>
      </c>
      <c r="F26" s="10"/>
      <c r="G26" s="10"/>
    </row>
    <row r="27" spans="2:7" x14ac:dyDescent="0.3">
      <c r="B27" s="29">
        <v>21</v>
      </c>
      <c r="C27" s="12" t="s">
        <v>81</v>
      </c>
      <c r="D27" s="13" t="s">
        <v>144</v>
      </c>
      <c r="E27" s="10" t="s">
        <v>153</v>
      </c>
      <c r="F27" s="10"/>
      <c r="G27" s="10"/>
    </row>
    <row r="28" spans="2:7" x14ac:dyDescent="0.3">
      <c r="B28" s="29">
        <v>22</v>
      </c>
      <c r="C28" s="12" t="s">
        <v>81</v>
      </c>
      <c r="D28" s="13" t="s">
        <v>84</v>
      </c>
      <c r="E28" s="10" t="s">
        <v>65</v>
      </c>
      <c r="F28" s="10"/>
      <c r="G28" s="10"/>
    </row>
    <row r="29" spans="2:7" x14ac:dyDescent="0.3">
      <c r="B29" s="29">
        <v>23</v>
      </c>
      <c r="C29" s="12" t="s">
        <v>81</v>
      </c>
      <c r="D29" s="13" t="s">
        <v>85</v>
      </c>
      <c r="E29" s="10" t="s">
        <v>62</v>
      </c>
      <c r="F29" s="10"/>
      <c r="G29" s="10"/>
    </row>
    <row r="30" spans="2:7" x14ac:dyDescent="0.3">
      <c r="B30" s="29">
        <v>24</v>
      </c>
      <c r="C30" s="12" t="s">
        <v>81</v>
      </c>
      <c r="D30" s="13" t="s">
        <v>86</v>
      </c>
      <c r="E30" s="10" t="s">
        <v>153</v>
      </c>
      <c r="F30" s="10"/>
      <c r="G30" s="10"/>
    </row>
    <row r="31" spans="2:7" x14ac:dyDescent="0.3">
      <c r="B31" s="29">
        <v>25</v>
      </c>
      <c r="C31" s="12" t="s">
        <v>81</v>
      </c>
      <c r="D31" s="13" t="s">
        <v>87</v>
      </c>
      <c r="E31" s="10" t="s">
        <v>65</v>
      </c>
      <c r="F31" s="10"/>
      <c r="G31" s="10"/>
    </row>
    <row r="32" spans="2:7" ht="28.8" x14ac:dyDescent="0.3">
      <c r="B32" s="29">
        <v>26</v>
      </c>
      <c r="C32" s="12" t="s">
        <v>81</v>
      </c>
      <c r="D32" s="13" t="s">
        <v>88</v>
      </c>
      <c r="E32" s="10" t="s">
        <v>62</v>
      </c>
      <c r="F32" s="10"/>
      <c r="G32" s="10"/>
    </row>
    <row r="33" spans="2:7" x14ac:dyDescent="0.3">
      <c r="B33" s="29">
        <v>27</v>
      </c>
      <c r="C33" s="28" t="s">
        <v>81</v>
      </c>
      <c r="D33" s="13" t="s">
        <v>89</v>
      </c>
      <c r="E33" s="10" t="s">
        <v>153</v>
      </c>
      <c r="F33" s="10"/>
      <c r="G33" s="10"/>
    </row>
    <row r="34" spans="2:7" ht="28.8" x14ac:dyDescent="0.3">
      <c r="B34" s="29">
        <v>28</v>
      </c>
      <c r="C34" s="12" t="s">
        <v>90</v>
      </c>
      <c r="D34" s="13" t="s">
        <v>91</v>
      </c>
      <c r="E34" s="10" t="s">
        <v>65</v>
      </c>
      <c r="F34" s="10"/>
      <c r="G34" s="10"/>
    </row>
    <row r="35" spans="2:7" x14ac:dyDescent="0.3">
      <c r="B35" s="29">
        <v>29</v>
      </c>
      <c r="C35" s="12" t="s">
        <v>90</v>
      </c>
      <c r="D35" s="13" t="s">
        <v>92</v>
      </c>
      <c r="E35" s="10" t="s">
        <v>62</v>
      </c>
      <c r="F35" s="10"/>
      <c r="G35" s="10"/>
    </row>
    <row r="36" spans="2:7" x14ac:dyDescent="0.3">
      <c r="B36" s="29">
        <v>30</v>
      </c>
      <c r="C36" s="12" t="s">
        <v>90</v>
      </c>
      <c r="D36" s="14" t="s">
        <v>93</v>
      </c>
      <c r="E36" s="10" t="s">
        <v>153</v>
      </c>
      <c r="F36" s="10"/>
      <c r="G36" s="10"/>
    </row>
    <row r="37" spans="2:7" x14ac:dyDescent="0.3">
      <c r="B37" s="29">
        <v>31</v>
      </c>
      <c r="C37" s="12" t="s">
        <v>90</v>
      </c>
      <c r="D37" s="13" t="s">
        <v>94</v>
      </c>
      <c r="E37" s="10" t="s">
        <v>65</v>
      </c>
      <c r="F37" s="10"/>
      <c r="G37" s="10"/>
    </row>
    <row r="38" spans="2:7" x14ac:dyDescent="0.3">
      <c r="B38" s="29">
        <v>32</v>
      </c>
      <c r="C38" s="12" t="s">
        <v>90</v>
      </c>
      <c r="D38" s="13" t="s">
        <v>95</v>
      </c>
      <c r="E38" s="10" t="s">
        <v>62</v>
      </c>
      <c r="F38" s="10"/>
      <c r="G38" s="10"/>
    </row>
    <row r="39" spans="2:7" x14ac:dyDescent="0.3">
      <c r="B39" s="29">
        <v>33</v>
      </c>
      <c r="C39" s="28" t="s">
        <v>90</v>
      </c>
      <c r="D39" s="13" t="s">
        <v>96</v>
      </c>
      <c r="E39" s="10" t="s">
        <v>153</v>
      </c>
      <c r="F39" s="10"/>
      <c r="G39" s="10"/>
    </row>
    <row r="40" spans="2:7" ht="28.8" x14ac:dyDescent="0.3">
      <c r="B40" s="29">
        <v>34</v>
      </c>
      <c r="C40" s="28" t="s">
        <v>90</v>
      </c>
      <c r="D40" s="13" t="s">
        <v>97</v>
      </c>
      <c r="E40" s="10" t="s">
        <v>65</v>
      </c>
      <c r="F40" s="10"/>
      <c r="G40" s="10"/>
    </row>
    <row r="41" spans="2:7" x14ac:dyDescent="0.3">
      <c r="B41" s="29">
        <v>35</v>
      </c>
      <c r="C41" s="12" t="s">
        <v>90</v>
      </c>
      <c r="D41" s="13" t="s">
        <v>98</v>
      </c>
      <c r="E41" s="10" t="s">
        <v>62</v>
      </c>
      <c r="F41" s="10"/>
      <c r="G41" s="10"/>
    </row>
    <row r="42" spans="2:7" x14ac:dyDescent="0.3">
      <c r="B42" s="29">
        <v>36</v>
      </c>
      <c r="C42" s="12" t="s">
        <v>99</v>
      </c>
      <c r="D42" s="13" t="s">
        <v>100</v>
      </c>
      <c r="E42" s="10" t="s">
        <v>153</v>
      </c>
      <c r="F42" s="10"/>
      <c r="G42" s="10"/>
    </row>
    <row r="43" spans="2:7" x14ac:dyDescent="0.3">
      <c r="B43" s="29">
        <v>37</v>
      </c>
      <c r="C43" s="12" t="s">
        <v>99</v>
      </c>
      <c r="D43" s="13" t="s">
        <v>101</v>
      </c>
      <c r="E43" s="10" t="s">
        <v>65</v>
      </c>
      <c r="F43" s="10"/>
      <c r="G43" s="10"/>
    </row>
    <row r="44" spans="2:7" x14ac:dyDescent="0.3">
      <c r="B44" s="29">
        <v>38</v>
      </c>
      <c r="C44" s="12" t="s">
        <v>99</v>
      </c>
      <c r="D44" s="13" t="s">
        <v>102</v>
      </c>
      <c r="E44" s="10" t="s">
        <v>62</v>
      </c>
      <c r="F44" s="10"/>
      <c r="G44" s="10"/>
    </row>
    <row r="45" spans="2:7" x14ac:dyDescent="0.3">
      <c r="B45" s="29">
        <v>39</v>
      </c>
      <c r="C45" s="12" t="s">
        <v>99</v>
      </c>
      <c r="D45" s="13" t="s">
        <v>103</v>
      </c>
      <c r="E45" s="10" t="s">
        <v>153</v>
      </c>
      <c r="F45" s="10"/>
      <c r="G45" s="10"/>
    </row>
    <row r="46" spans="2:7" x14ac:dyDescent="0.3">
      <c r="B46" s="29">
        <v>40</v>
      </c>
      <c r="C46" s="12" t="s">
        <v>99</v>
      </c>
      <c r="D46" s="13" t="s">
        <v>104</v>
      </c>
      <c r="E46" s="10" t="s">
        <v>65</v>
      </c>
      <c r="F46" s="10"/>
      <c r="G46" s="10"/>
    </row>
    <row r="47" spans="2:7" x14ac:dyDescent="0.3">
      <c r="B47" s="29">
        <v>41</v>
      </c>
      <c r="C47" s="12" t="s">
        <v>99</v>
      </c>
      <c r="D47" s="13" t="s">
        <v>105</v>
      </c>
      <c r="E47" s="10" t="s">
        <v>62</v>
      </c>
      <c r="F47" s="10"/>
      <c r="G47" s="10"/>
    </row>
    <row r="48" spans="2:7" x14ac:dyDescent="0.3">
      <c r="B48" s="29">
        <v>42</v>
      </c>
      <c r="C48" s="12" t="s">
        <v>99</v>
      </c>
      <c r="D48" s="13" t="s">
        <v>143</v>
      </c>
      <c r="E48" s="10" t="s">
        <v>153</v>
      </c>
      <c r="F48" s="10"/>
      <c r="G48" s="10"/>
    </row>
    <row r="49" spans="2:7" x14ac:dyDescent="0.3">
      <c r="B49" s="29">
        <v>43</v>
      </c>
      <c r="C49" s="12" t="s">
        <v>99</v>
      </c>
      <c r="D49" s="13" t="s">
        <v>106</v>
      </c>
      <c r="E49" s="10" t="s">
        <v>65</v>
      </c>
      <c r="F49" s="10"/>
      <c r="G49" s="10"/>
    </row>
    <row r="50" spans="2:7" x14ac:dyDescent="0.3">
      <c r="B50" s="29">
        <v>44</v>
      </c>
      <c r="C50" s="12" t="s">
        <v>99</v>
      </c>
      <c r="D50" s="13" t="s">
        <v>107</v>
      </c>
      <c r="E50" s="10" t="s">
        <v>62</v>
      </c>
      <c r="F50" s="10"/>
      <c r="G50" s="10"/>
    </row>
    <row r="51" spans="2:7" ht="28.8" x14ac:dyDescent="0.3">
      <c r="B51" s="29">
        <v>45</v>
      </c>
      <c r="C51" s="12" t="s">
        <v>99</v>
      </c>
      <c r="D51" s="13" t="s">
        <v>108</v>
      </c>
      <c r="E51" s="10" t="s">
        <v>153</v>
      </c>
      <c r="F51" s="10"/>
      <c r="G51" s="10"/>
    </row>
    <row r="52" spans="2:7" x14ac:dyDescent="0.3">
      <c r="B52" s="29">
        <v>46</v>
      </c>
      <c r="C52" s="12" t="s">
        <v>99</v>
      </c>
      <c r="D52" s="13" t="s">
        <v>109</v>
      </c>
      <c r="E52" s="10" t="s">
        <v>65</v>
      </c>
      <c r="F52" s="10"/>
      <c r="G52" s="10"/>
    </row>
    <row r="53" spans="2:7" x14ac:dyDescent="0.3">
      <c r="B53" s="29">
        <v>47</v>
      </c>
      <c r="C53" s="12" t="s">
        <v>99</v>
      </c>
      <c r="D53" s="13" t="s">
        <v>110</v>
      </c>
      <c r="E53" s="10" t="s">
        <v>62</v>
      </c>
      <c r="F53" s="10"/>
      <c r="G53" s="10"/>
    </row>
    <row r="54" spans="2:7" x14ac:dyDescent="0.3">
      <c r="B54" s="29">
        <v>48</v>
      </c>
      <c r="C54" s="12" t="s">
        <v>99</v>
      </c>
      <c r="D54" s="13" t="s">
        <v>111</v>
      </c>
      <c r="E54" s="10" t="s">
        <v>153</v>
      </c>
      <c r="F54" s="10"/>
      <c r="G54" s="10"/>
    </row>
    <row r="55" spans="2:7" x14ac:dyDescent="0.3">
      <c r="B55" s="29">
        <v>49</v>
      </c>
      <c r="C55" s="12" t="s">
        <v>99</v>
      </c>
      <c r="D55" s="13" t="s">
        <v>112</v>
      </c>
      <c r="E55" s="10" t="s">
        <v>65</v>
      </c>
      <c r="F55" s="10"/>
      <c r="G55" s="10"/>
    </row>
    <row r="56" spans="2:7" x14ac:dyDescent="0.3">
      <c r="B56" s="29">
        <v>50</v>
      </c>
      <c r="C56" s="28" t="s">
        <v>113</v>
      </c>
      <c r="D56" s="13" t="s">
        <v>114</v>
      </c>
      <c r="E56" s="10" t="s">
        <v>62</v>
      </c>
      <c r="F56" s="10"/>
      <c r="G56" s="10"/>
    </row>
    <row r="57" spans="2:7" ht="28.8" x14ac:dyDescent="0.3">
      <c r="B57" s="29">
        <v>51</v>
      </c>
      <c r="C57" s="12" t="s">
        <v>113</v>
      </c>
      <c r="D57" s="13" t="s">
        <v>151</v>
      </c>
      <c r="E57" s="10" t="s">
        <v>153</v>
      </c>
      <c r="F57" s="10"/>
      <c r="G57" s="10"/>
    </row>
    <row r="58" spans="2:7" x14ac:dyDescent="0.3">
      <c r="B58" s="29">
        <v>52</v>
      </c>
      <c r="C58" s="12" t="s">
        <v>113</v>
      </c>
      <c r="D58" s="13" t="s">
        <v>115</v>
      </c>
      <c r="E58" s="10" t="s">
        <v>65</v>
      </c>
      <c r="F58" s="10"/>
      <c r="G58" s="10"/>
    </row>
    <row r="59" spans="2:7" x14ac:dyDescent="0.3">
      <c r="B59" s="29">
        <v>53</v>
      </c>
      <c r="C59" s="12" t="s">
        <v>113</v>
      </c>
      <c r="D59" s="13" t="s">
        <v>116</v>
      </c>
      <c r="E59" s="10" t="s">
        <v>62</v>
      </c>
      <c r="F59" s="10"/>
      <c r="G59" s="10"/>
    </row>
    <row r="60" spans="2:7" x14ac:dyDescent="0.3">
      <c r="B60" s="29">
        <v>54</v>
      </c>
      <c r="C60" s="12" t="s">
        <v>113</v>
      </c>
      <c r="D60" s="13" t="s">
        <v>117</v>
      </c>
      <c r="E60" s="10" t="s">
        <v>153</v>
      </c>
      <c r="F60" s="10"/>
      <c r="G60" s="10"/>
    </row>
    <row r="61" spans="2:7" x14ac:dyDescent="0.3">
      <c r="B61" s="29">
        <v>55</v>
      </c>
      <c r="C61" s="12" t="s">
        <v>118</v>
      </c>
      <c r="D61" s="13" t="s">
        <v>119</v>
      </c>
      <c r="E61" s="10" t="s">
        <v>65</v>
      </c>
      <c r="F61" s="10"/>
      <c r="G61" s="10"/>
    </row>
    <row r="62" spans="2:7" x14ac:dyDescent="0.3">
      <c r="B62" s="29">
        <v>56</v>
      </c>
      <c r="C62" s="12" t="s">
        <v>118</v>
      </c>
      <c r="D62" s="13" t="s">
        <v>120</v>
      </c>
      <c r="E62" s="10" t="s">
        <v>62</v>
      </c>
      <c r="F62" s="10"/>
      <c r="G62" s="10"/>
    </row>
    <row r="63" spans="2:7" x14ac:dyDescent="0.3">
      <c r="B63" s="29">
        <v>57</v>
      </c>
      <c r="C63" s="12" t="s">
        <v>118</v>
      </c>
      <c r="D63" s="14" t="s">
        <v>140</v>
      </c>
      <c r="E63" s="10" t="s">
        <v>153</v>
      </c>
      <c r="F63" s="10"/>
      <c r="G63" s="10"/>
    </row>
    <row r="64" spans="2:7" x14ac:dyDescent="0.3">
      <c r="B64" s="29">
        <v>58</v>
      </c>
      <c r="C64" s="12" t="s">
        <v>118</v>
      </c>
      <c r="D64" s="14" t="s">
        <v>139</v>
      </c>
      <c r="E64" s="10" t="s">
        <v>65</v>
      </c>
      <c r="F64" s="10"/>
      <c r="G64" s="10"/>
    </row>
    <row r="65" spans="2:7" x14ac:dyDescent="0.3">
      <c r="B65" s="29">
        <v>59</v>
      </c>
      <c r="C65" s="12" t="s">
        <v>118</v>
      </c>
      <c r="D65" s="14" t="s">
        <v>138</v>
      </c>
      <c r="E65" s="10" t="s">
        <v>62</v>
      </c>
      <c r="F65" s="10"/>
      <c r="G65" s="10"/>
    </row>
    <row r="66" spans="2:7" ht="28.8" x14ac:dyDescent="0.3">
      <c r="B66" s="29">
        <v>60</v>
      </c>
      <c r="C66" s="12" t="s">
        <v>118</v>
      </c>
      <c r="D66" s="14" t="s">
        <v>137</v>
      </c>
      <c r="E66" s="10" t="s">
        <v>153</v>
      </c>
      <c r="F66" s="10"/>
      <c r="G66" s="10"/>
    </row>
    <row r="67" spans="2:7" x14ac:dyDescent="0.3">
      <c r="B67" s="29">
        <v>61</v>
      </c>
      <c r="C67" s="12" t="s">
        <v>118</v>
      </c>
      <c r="D67" s="13" t="s">
        <v>121</v>
      </c>
      <c r="E67" s="10" t="s">
        <v>65</v>
      </c>
      <c r="F67" s="10"/>
      <c r="G67" s="10"/>
    </row>
    <row r="68" spans="2:7" x14ac:dyDescent="0.3">
      <c r="B68" s="29">
        <v>62</v>
      </c>
      <c r="C68" s="12" t="s">
        <v>118</v>
      </c>
      <c r="D68" s="13" t="s">
        <v>141</v>
      </c>
      <c r="E68" s="10" t="s">
        <v>62</v>
      </c>
      <c r="F68" s="10"/>
      <c r="G68" s="10"/>
    </row>
    <row r="69" spans="2:7" x14ac:dyDescent="0.3">
      <c r="B69" s="29">
        <v>63</v>
      </c>
      <c r="C69" s="12" t="s">
        <v>118</v>
      </c>
      <c r="D69" t="s">
        <v>142</v>
      </c>
      <c r="E69" s="10" t="s">
        <v>153</v>
      </c>
      <c r="F69" s="10"/>
      <c r="G69" s="10"/>
    </row>
    <row r="70" spans="2:7" ht="28.8" x14ac:dyDescent="0.3">
      <c r="B70" s="29">
        <v>64</v>
      </c>
      <c r="C70" s="12" t="s">
        <v>118</v>
      </c>
      <c r="D70" s="13" t="s">
        <v>145</v>
      </c>
      <c r="E70" s="10" t="s">
        <v>65</v>
      </c>
      <c r="F70" s="10"/>
      <c r="G70" s="10"/>
    </row>
    <row r="71" spans="2:7" x14ac:dyDescent="0.3">
      <c r="B71" s="29">
        <v>65</v>
      </c>
      <c r="C71" s="12"/>
      <c r="D71" s="13"/>
      <c r="E71" s="10"/>
      <c r="F71" s="10"/>
      <c r="G71" s="10"/>
    </row>
    <row r="72" spans="2:7" x14ac:dyDescent="0.3">
      <c r="B72" s="29">
        <v>66</v>
      </c>
      <c r="C72" s="12"/>
      <c r="D72" s="13"/>
      <c r="E72" s="10"/>
      <c r="F72" s="10"/>
      <c r="G72" s="10"/>
    </row>
    <row r="73" spans="2:7" x14ac:dyDescent="0.3">
      <c r="B73" s="29">
        <v>67</v>
      </c>
      <c r="C73" s="12"/>
      <c r="D73" s="13"/>
      <c r="E73" s="10"/>
      <c r="F73" s="10"/>
      <c r="G73" s="10"/>
    </row>
    <row r="74" spans="2:7" x14ac:dyDescent="0.3">
      <c r="B74" s="29">
        <v>68</v>
      </c>
      <c r="C74" s="12"/>
      <c r="D74" s="13"/>
      <c r="E74" s="10"/>
      <c r="F74" s="10"/>
      <c r="G74" s="10"/>
    </row>
    <row r="75" spans="2:7" x14ac:dyDescent="0.3">
      <c r="B75" s="10"/>
      <c r="C75" s="10"/>
      <c r="D75" s="10"/>
      <c r="E75" s="10"/>
      <c r="F75" s="10"/>
      <c r="G75" s="10"/>
    </row>
    <row r="76" spans="2:7" x14ac:dyDescent="0.3">
      <c r="B76" s="10"/>
      <c r="C76" s="10"/>
      <c r="D76" s="10"/>
      <c r="E76" s="10"/>
      <c r="F76" s="10"/>
      <c r="G76" s="10"/>
    </row>
    <row r="77" spans="2:7" x14ac:dyDescent="0.3">
      <c r="B77" s="10"/>
      <c r="C77" s="10"/>
      <c r="D77" s="10"/>
      <c r="E77" s="10"/>
      <c r="F77" s="10"/>
      <c r="G77" s="10"/>
    </row>
    <row r="78" spans="2:7" x14ac:dyDescent="0.3">
      <c r="B78" s="10"/>
      <c r="C78" s="10"/>
      <c r="D78" s="10"/>
      <c r="E78" s="10"/>
      <c r="F78" s="10"/>
      <c r="G78" s="10"/>
    </row>
    <row r="79" spans="2:7" x14ac:dyDescent="0.3">
      <c r="B79" s="10"/>
      <c r="C79" s="10"/>
      <c r="D79" s="10"/>
      <c r="E79" s="10"/>
      <c r="F79" s="10"/>
      <c r="G79" s="10"/>
    </row>
    <row r="80" spans="2:7" x14ac:dyDescent="0.3">
      <c r="B80" s="10"/>
      <c r="C80" s="10"/>
      <c r="D80" s="10"/>
      <c r="E80" s="10"/>
      <c r="F80" s="10"/>
      <c r="G80" s="10"/>
    </row>
    <row r="81" spans="2:7" x14ac:dyDescent="0.3">
      <c r="B81" s="10"/>
      <c r="C81" s="10"/>
      <c r="D81" s="10"/>
      <c r="E81" s="10"/>
      <c r="F81" s="10"/>
      <c r="G81" s="10"/>
    </row>
    <row r="82" spans="2:7" x14ac:dyDescent="0.3">
      <c r="B82" s="10"/>
      <c r="C82" s="10"/>
      <c r="D82" s="10"/>
      <c r="E82" s="10"/>
      <c r="F82" s="10"/>
      <c r="G82" s="10"/>
    </row>
    <row r="83" spans="2:7" x14ac:dyDescent="0.3">
      <c r="B83" s="10"/>
      <c r="C83" s="10"/>
      <c r="D83" s="10"/>
      <c r="E83" s="10"/>
      <c r="F83" s="10"/>
      <c r="G83" s="10"/>
    </row>
    <row r="84" spans="2:7" x14ac:dyDescent="0.3">
      <c r="B84" s="10"/>
      <c r="C84" s="10"/>
      <c r="D84" s="10"/>
      <c r="E84" s="10"/>
      <c r="F84" s="10"/>
      <c r="G84" s="10"/>
    </row>
    <row r="85" spans="2:7" x14ac:dyDescent="0.3">
      <c r="G85" s="10"/>
    </row>
    <row r="86" spans="2:7" x14ac:dyDescent="0.3">
      <c r="G86" s="10"/>
    </row>
    <row r="87" spans="2:7" x14ac:dyDescent="0.3">
      <c r="G87" s="10"/>
    </row>
    <row r="88" spans="2:7" x14ac:dyDescent="0.3">
      <c r="G88" s="10"/>
    </row>
    <row r="89" spans="2:7" x14ac:dyDescent="0.3">
      <c r="G89" s="10"/>
    </row>
    <row r="90" spans="2:7" x14ac:dyDescent="0.3">
      <c r="G90" s="10"/>
    </row>
    <row r="91" spans="2:7" x14ac:dyDescent="0.3">
      <c r="G91" s="10"/>
    </row>
    <row r="92" spans="2:7" x14ac:dyDescent="0.3">
      <c r="G92" s="10"/>
    </row>
    <row r="93" spans="2:7" x14ac:dyDescent="0.3">
      <c r="G93" s="10"/>
    </row>
    <row r="94" spans="2:7" x14ac:dyDescent="0.3">
      <c r="G94" s="10"/>
    </row>
    <row r="95" spans="2:7" x14ac:dyDescent="0.3">
      <c r="G95" s="10"/>
    </row>
    <row r="96" spans="2:7" x14ac:dyDescent="0.3">
      <c r="G96" s="10"/>
    </row>
    <row r="97" spans="7:7" x14ac:dyDescent="0.3">
      <c r="G97" s="10"/>
    </row>
    <row r="98" spans="7:7" x14ac:dyDescent="0.3">
      <c r="G98" s="10"/>
    </row>
    <row r="99" spans="7:7" x14ac:dyDescent="0.3">
      <c r="G99" s="10"/>
    </row>
    <row r="100" spans="7:7" x14ac:dyDescent="0.3">
      <c r="G100" s="10"/>
    </row>
  </sheetData>
  <dataValidations count="3">
    <dataValidation type="list" allowBlank="1" showInputMessage="1" showErrorMessage="1" sqref="C75" xr:uid="{AF401353-37CC-4665-A5BD-567F1711644E}">
      <formula1>"Legal, Business, Org. &amp; Context, Functional, Non-functional, Equipment"</formula1>
    </dataValidation>
    <dataValidation type="list" allowBlank="1" showInputMessage="1" showErrorMessage="1" sqref="C7:C74" xr:uid="{67230140-D9C9-4B45-8791-F86614852757}">
      <formula1>"Awareness,Legal,Business,Org. &amp; Context,Functional,Non-functional,Equipment"</formula1>
    </dataValidation>
    <dataValidation type="list" allowBlank="1" showInputMessage="1" showErrorMessage="1" sqref="E7:E74" xr:uid="{F8B39B5A-C063-4E72-A195-454DDEC05971}">
      <formula1>"Yes, No, Not sure"</formula1>
    </dataValidation>
  </dataValidations>
  <pageMargins left="0.7" right="0.7" top="0.75" bottom="0.75" header="0.3" footer="0.3"/>
  <pageSetup paperSize="9" orientation="portrait" horizontalDpi="0" verticalDpi="0"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DBB18-9DD4-4856-9100-F4ED393AB973}">
  <sheetPr>
    <tabColor theme="4" tint="0.79998168889431442"/>
  </sheetPr>
  <dimension ref="B9:Z57"/>
  <sheetViews>
    <sheetView showGridLines="0" showRowColHeaders="0" topLeftCell="A15" zoomScale="85" zoomScaleNormal="100" workbookViewId="0">
      <selection activeCell="C34" sqref="C34"/>
    </sheetView>
  </sheetViews>
  <sheetFormatPr defaultColWidth="8.88671875" defaultRowHeight="14.4" x14ac:dyDescent="0.3"/>
  <cols>
    <col min="1" max="1" width="10.5546875" style="15" customWidth="1"/>
    <col min="2" max="2" width="15.44140625" style="15" customWidth="1"/>
    <col min="3" max="3" width="13.33203125" style="15" customWidth="1"/>
    <col min="4" max="4" width="17.88671875" style="15" customWidth="1"/>
    <col min="5" max="5" width="10.33203125" style="15" customWidth="1"/>
    <col min="6" max="16384" width="8.88671875" style="15"/>
  </cols>
  <sheetData>
    <row r="9" spans="3:15" ht="36.6" x14ac:dyDescent="0.7">
      <c r="C9" s="25" t="s">
        <v>122</v>
      </c>
    </row>
    <row r="11" spans="3:15" x14ac:dyDescent="0.3">
      <c r="C11" s="16" t="s">
        <v>123</v>
      </c>
      <c r="E11" s="26" t="s">
        <v>124</v>
      </c>
      <c r="F11" s="26"/>
      <c r="G11" s="26"/>
      <c r="H11" s="26"/>
      <c r="I11" s="26"/>
      <c r="J11" s="26"/>
      <c r="K11" s="26"/>
      <c r="L11" s="26"/>
      <c r="M11" s="26"/>
      <c r="N11" s="26"/>
      <c r="O11" s="26"/>
    </row>
    <row r="12" spans="3:15" x14ac:dyDescent="0.3">
      <c r="C12" s="16" t="s">
        <v>17</v>
      </c>
      <c r="E12" s="27">
        <v>46022</v>
      </c>
      <c r="F12" s="26"/>
      <c r="G12" s="26"/>
      <c r="H12" s="26"/>
      <c r="I12" s="26"/>
      <c r="J12" s="26"/>
      <c r="K12" s="26"/>
      <c r="L12" s="26"/>
      <c r="M12" s="26"/>
      <c r="N12" s="26"/>
      <c r="O12" s="26"/>
    </row>
    <row r="13" spans="3:15" x14ac:dyDescent="0.3">
      <c r="C13" s="16" t="s">
        <v>125</v>
      </c>
      <c r="E13" s="53" t="s">
        <v>126</v>
      </c>
      <c r="F13" s="54"/>
      <c r="G13" s="54"/>
      <c r="H13" s="54"/>
      <c r="I13" s="54"/>
      <c r="J13" s="54"/>
      <c r="K13" s="54"/>
      <c r="L13" s="54"/>
      <c r="M13" s="54"/>
      <c r="N13" s="54"/>
      <c r="O13" s="55"/>
    </row>
    <row r="14" spans="3:15" x14ac:dyDescent="0.3">
      <c r="C14" s="16" t="s">
        <v>127</v>
      </c>
      <c r="E14" s="53" t="s">
        <v>128</v>
      </c>
      <c r="F14" s="54"/>
      <c r="G14" s="54"/>
      <c r="H14" s="54"/>
      <c r="I14" s="54"/>
      <c r="J14" s="54"/>
      <c r="K14" s="54"/>
      <c r="L14" s="54"/>
      <c r="M14" s="54"/>
      <c r="N14" s="54"/>
      <c r="O14" s="55"/>
    </row>
    <row r="15" spans="3:15" ht="79.2" customHeight="1" x14ac:dyDescent="0.3">
      <c r="C15" s="24" t="s">
        <v>129</v>
      </c>
      <c r="E15" s="50"/>
      <c r="F15" s="51"/>
      <c r="G15" s="51"/>
      <c r="H15" s="51"/>
      <c r="I15" s="51"/>
      <c r="J15" s="51"/>
      <c r="K15" s="51"/>
      <c r="L15" s="51"/>
      <c r="M15" s="51"/>
      <c r="N15" s="51"/>
      <c r="O15" s="52"/>
    </row>
    <row r="16" spans="3:15" ht="16.2" customHeight="1" x14ac:dyDescent="0.3">
      <c r="C16" s="24"/>
    </row>
    <row r="17" spans="2:26" x14ac:dyDescent="0.3">
      <c r="B17" s="17"/>
      <c r="C17" s="17"/>
      <c r="E17" s="17"/>
      <c r="F17" s="17"/>
      <c r="G17" s="17"/>
      <c r="H17" s="19"/>
      <c r="I17" s="19"/>
      <c r="J17" s="17"/>
      <c r="K17" s="17"/>
      <c r="L17" s="17"/>
      <c r="M17" s="17"/>
      <c r="N17" s="17"/>
      <c r="O17" s="17"/>
      <c r="P17" s="17"/>
      <c r="Q17" s="17"/>
      <c r="R17" s="17"/>
      <c r="S17" s="17"/>
      <c r="T17" s="17"/>
      <c r="U17" s="17"/>
      <c r="V17" s="17"/>
      <c r="W17" s="17"/>
      <c r="X17" s="17"/>
      <c r="Y17" s="17"/>
      <c r="Z17" s="17"/>
    </row>
    <row r="18" spans="2:26" x14ac:dyDescent="0.3">
      <c r="B18" s="21" t="s">
        <v>130</v>
      </c>
      <c r="C18" s="22" t="e">
        <f>1-Table5[[#This Row],[Overall score ]]</f>
        <v>#VALUE!</v>
      </c>
      <c r="E18" s="17"/>
      <c r="F18" s="17"/>
      <c r="G18" s="17"/>
      <c r="H18" s="22"/>
      <c r="I18" s="19"/>
      <c r="J18" s="17"/>
      <c r="K18" s="17"/>
      <c r="L18" s="17"/>
      <c r="M18" s="17"/>
      <c r="N18" s="17"/>
      <c r="O18" s="17"/>
      <c r="P18" s="17"/>
      <c r="Q18" s="17"/>
      <c r="R18" s="17"/>
      <c r="S18" s="17"/>
      <c r="T18" s="17"/>
      <c r="U18" s="17"/>
      <c r="V18" s="17"/>
      <c r="W18" s="17"/>
      <c r="X18" s="17"/>
      <c r="Y18" s="17"/>
      <c r="Z18" s="17"/>
    </row>
    <row r="19" spans="2:26" x14ac:dyDescent="0.3">
      <c r="B19" s="20">
        <f>SUM(Results[Score])/7</f>
        <v>0.49795918367346942</v>
      </c>
      <c r="C19" s="40" t="str" cm="1">
        <f t="array" ref="C19">_xlfn.IFS(B19&lt;33%,"Developing",B2&lt;66%,"Established",TRUE, "Advanced")</f>
        <v>Established</v>
      </c>
      <c r="D19" s="17"/>
      <c r="E19" s="17"/>
      <c r="F19" s="17"/>
      <c r="G19" s="17"/>
      <c r="H19" s="17"/>
      <c r="I19" s="17"/>
      <c r="J19" s="17"/>
      <c r="K19" s="17"/>
      <c r="L19" s="17"/>
      <c r="M19" s="17"/>
      <c r="N19" s="17"/>
      <c r="O19" s="17"/>
      <c r="P19" s="17"/>
      <c r="Q19" s="17"/>
      <c r="R19" s="17"/>
      <c r="S19" s="17"/>
      <c r="T19" s="17"/>
      <c r="U19" s="17"/>
      <c r="V19" s="17"/>
      <c r="W19" s="17"/>
      <c r="X19" s="17"/>
      <c r="Y19" s="17"/>
      <c r="Z19" s="17"/>
    </row>
    <row r="20" spans="2:26" x14ac:dyDescent="0.3">
      <c r="C20" s="17"/>
      <c r="D20" s="17"/>
      <c r="E20" s="17"/>
      <c r="F20" s="17"/>
      <c r="G20" s="17"/>
      <c r="H20" s="17"/>
      <c r="I20" s="17"/>
      <c r="J20" s="17"/>
      <c r="K20" s="17"/>
      <c r="L20" s="17"/>
      <c r="M20" s="17"/>
      <c r="N20" s="17"/>
      <c r="O20" s="17"/>
      <c r="P20" s="17"/>
      <c r="Q20" s="17"/>
      <c r="R20" s="17"/>
      <c r="S20" s="17"/>
      <c r="T20" s="17"/>
      <c r="U20" s="17"/>
      <c r="V20" s="17"/>
      <c r="W20" s="17"/>
      <c r="X20" s="17"/>
      <c r="Y20" s="17"/>
      <c r="Z20" s="17"/>
    </row>
    <row r="21" spans="2:26" x14ac:dyDescent="0.3">
      <c r="B21" s="18" t="s">
        <v>131</v>
      </c>
      <c r="C21" s="17"/>
      <c r="D21" s="17"/>
      <c r="E21" s="17"/>
      <c r="F21" s="17"/>
      <c r="G21" s="17"/>
      <c r="H21" s="17"/>
      <c r="I21" s="17"/>
      <c r="J21" s="17"/>
      <c r="K21" s="17"/>
      <c r="L21" s="17"/>
      <c r="M21" s="17"/>
      <c r="N21" s="17"/>
      <c r="O21" s="17"/>
      <c r="P21" s="17"/>
      <c r="Q21" s="17"/>
      <c r="R21" s="17"/>
      <c r="S21" s="17"/>
      <c r="T21" s="17"/>
      <c r="U21" s="17"/>
      <c r="V21" s="17"/>
      <c r="W21" s="17"/>
      <c r="X21" s="17"/>
      <c r="Y21" s="17"/>
      <c r="Z21" s="17"/>
    </row>
    <row r="22" spans="2:26" ht="18" x14ac:dyDescent="0.35">
      <c r="B22" s="20">
        <f>MAX(0,MIN(B19,0.33))</f>
        <v>0.33</v>
      </c>
      <c r="C22" s="17"/>
      <c r="D22" s="17"/>
      <c r="E22" s="17"/>
      <c r="F22" s="17"/>
      <c r="G22" s="17"/>
      <c r="H22" s="17"/>
      <c r="I22" s="17"/>
      <c r="J22" s="17"/>
      <c r="K22" s="17"/>
      <c r="L22" s="17"/>
      <c r="M22" s="17"/>
      <c r="N22" s="17"/>
      <c r="O22" s="17"/>
      <c r="P22" s="17"/>
      <c r="Q22" s="39" t="str">
        <f>C19</f>
        <v>Established</v>
      </c>
      <c r="R22" s="17"/>
      <c r="S22" s="17"/>
      <c r="T22" s="17"/>
      <c r="U22" s="17"/>
      <c r="V22" s="17"/>
      <c r="W22" s="17"/>
      <c r="X22" s="17"/>
      <c r="Y22" s="17"/>
      <c r="Z22" s="17"/>
    </row>
    <row r="23" spans="2:26" x14ac:dyDescent="0.3">
      <c r="B23" s="23" t="s">
        <v>132</v>
      </c>
      <c r="C23" s="17"/>
      <c r="D23" s="17"/>
      <c r="E23" s="17"/>
      <c r="F23" s="17"/>
      <c r="G23" s="17"/>
      <c r="H23" s="17"/>
      <c r="I23" s="17"/>
      <c r="J23" s="17"/>
      <c r="K23" s="17"/>
      <c r="L23" s="17"/>
      <c r="M23" s="17"/>
      <c r="N23" s="17"/>
      <c r="O23" s="17"/>
      <c r="P23" s="17"/>
      <c r="Q23" s="17"/>
      <c r="R23" s="17"/>
      <c r="S23" s="17"/>
      <c r="T23" s="17"/>
      <c r="U23" s="17"/>
      <c r="V23" s="17"/>
      <c r="W23" s="17"/>
      <c r="X23" s="17"/>
      <c r="Y23" s="17"/>
      <c r="Z23" s="17"/>
    </row>
    <row r="24" spans="2:26" x14ac:dyDescent="0.3">
      <c r="B24" s="20">
        <f>MAX(0,MIN(B19-0.33,0.33))</f>
        <v>0.1679591836734694</v>
      </c>
      <c r="C24" s="17"/>
      <c r="D24" s="17"/>
      <c r="E24" s="17"/>
      <c r="F24" s="17"/>
      <c r="G24" s="17"/>
      <c r="H24" s="17"/>
      <c r="I24" s="17"/>
      <c r="J24" s="17"/>
      <c r="K24" s="17"/>
      <c r="L24" s="17"/>
      <c r="M24" s="17"/>
      <c r="N24" s="17"/>
      <c r="O24" s="17"/>
      <c r="P24" s="17"/>
      <c r="Q24" s="17"/>
      <c r="R24" s="17"/>
      <c r="S24" s="17"/>
      <c r="T24" s="17"/>
      <c r="U24" s="17"/>
      <c r="V24" s="17"/>
      <c r="W24" s="17"/>
      <c r="X24" s="17"/>
      <c r="Y24" s="17"/>
      <c r="Z24" s="17"/>
    </row>
    <row r="25" spans="2:26" x14ac:dyDescent="0.3">
      <c r="B25" s="23" t="s">
        <v>133</v>
      </c>
      <c r="C25" s="17"/>
      <c r="D25" s="17"/>
      <c r="E25" s="17"/>
      <c r="F25" s="17"/>
      <c r="G25" s="17"/>
      <c r="H25" s="17"/>
      <c r="I25" s="17"/>
      <c r="J25" s="17"/>
      <c r="K25" s="17"/>
      <c r="L25" s="17"/>
      <c r="M25" s="17"/>
      <c r="N25" s="17"/>
      <c r="O25" s="17"/>
      <c r="P25" s="17"/>
      <c r="Q25" s="17"/>
      <c r="R25" s="17"/>
      <c r="S25" s="17"/>
      <c r="T25" s="17"/>
      <c r="U25" s="17"/>
      <c r="V25" s="17"/>
      <c r="W25" s="17"/>
      <c r="X25" s="17"/>
    </row>
    <row r="26" spans="2:26" x14ac:dyDescent="0.3">
      <c r="B26" s="20">
        <f>MAX(0,B19-0.66)</f>
        <v>0</v>
      </c>
      <c r="C26" s="17"/>
      <c r="D26" s="17"/>
      <c r="E26" s="17"/>
      <c r="F26" s="17"/>
      <c r="G26" s="17"/>
      <c r="H26" s="17"/>
      <c r="I26" s="17"/>
      <c r="J26" s="17"/>
      <c r="K26" s="17"/>
      <c r="L26" s="17"/>
      <c r="M26" s="17"/>
      <c r="N26" s="17"/>
      <c r="O26" s="17"/>
      <c r="P26" s="17"/>
      <c r="Q26" s="17"/>
      <c r="R26" s="17"/>
      <c r="S26" s="17"/>
      <c r="T26" s="17"/>
      <c r="U26" s="17"/>
      <c r="V26" s="17"/>
      <c r="W26" s="17"/>
      <c r="X26" s="17"/>
    </row>
    <row r="27" spans="2:26" x14ac:dyDescent="0.3">
      <c r="B27" s="23" t="s">
        <v>146</v>
      </c>
      <c r="C27" s="17"/>
      <c r="D27" s="17"/>
      <c r="E27" s="17"/>
      <c r="F27" s="17"/>
      <c r="G27" s="17"/>
      <c r="H27" s="17"/>
      <c r="I27" s="17"/>
      <c r="J27" s="17"/>
      <c r="K27" s="17"/>
      <c r="L27" s="17"/>
      <c r="M27" s="17"/>
      <c r="N27" s="17"/>
      <c r="O27" s="17"/>
      <c r="P27" s="17"/>
      <c r="Q27" s="17"/>
      <c r="R27" s="17"/>
      <c r="S27" s="17"/>
      <c r="T27" s="17"/>
      <c r="U27" s="17"/>
      <c r="V27" s="17"/>
      <c r="W27" s="17"/>
      <c r="X27" s="17"/>
      <c r="Y27" s="17"/>
      <c r="Z27" s="17"/>
    </row>
    <row r="28" spans="2:26" x14ac:dyDescent="0.3">
      <c r="B28" s="38">
        <f>100%-B19</f>
        <v>0.50204081632653064</v>
      </c>
      <c r="C28" s="17"/>
      <c r="D28" s="17"/>
      <c r="E28" s="17"/>
      <c r="F28" s="17"/>
      <c r="G28" s="17"/>
      <c r="H28" s="17"/>
      <c r="I28" s="17"/>
      <c r="J28" s="17"/>
      <c r="K28" s="17"/>
      <c r="L28" s="17"/>
      <c r="M28" s="17"/>
      <c r="N28" s="17"/>
      <c r="O28" s="17"/>
      <c r="P28" s="17"/>
      <c r="Q28" s="17"/>
      <c r="R28" s="17"/>
      <c r="S28" s="17"/>
      <c r="T28" s="17"/>
      <c r="U28" s="17"/>
      <c r="V28" s="17"/>
      <c r="W28" s="17"/>
      <c r="X28" s="17"/>
      <c r="Y28" s="17"/>
      <c r="Z28" s="17"/>
    </row>
    <row r="29" spans="2:26" x14ac:dyDescent="0.3">
      <c r="C29" s="17"/>
      <c r="D29" s="17"/>
      <c r="E29" s="17"/>
      <c r="F29" s="17"/>
      <c r="G29" s="17"/>
      <c r="H29" s="17"/>
      <c r="I29" s="17"/>
      <c r="J29" s="17"/>
      <c r="K29" s="17"/>
      <c r="L29" s="17"/>
      <c r="M29" s="17"/>
      <c r="N29" s="17"/>
      <c r="O29" s="17"/>
      <c r="P29" s="17"/>
      <c r="Q29" s="17"/>
      <c r="R29" s="17"/>
      <c r="S29" s="17"/>
      <c r="T29" s="17"/>
      <c r="U29" s="17"/>
      <c r="V29" s="17"/>
      <c r="W29" s="17"/>
      <c r="X29" s="17"/>
      <c r="Y29" s="17"/>
      <c r="Z29" s="17"/>
    </row>
    <row r="31" spans="2:26" x14ac:dyDescent="0.3">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spans="2:26" x14ac:dyDescent="0.3">
      <c r="B32" s="18" t="s">
        <v>56</v>
      </c>
      <c r="C32" s="18" t="s">
        <v>134</v>
      </c>
      <c r="F32" s="17"/>
      <c r="G32" s="17"/>
      <c r="H32" s="19"/>
      <c r="I32" s="19"/>
      <c r="J32" s="17"/>
      <c r="K32" s="17"/>
      <c r="L32" s="17"/>
      <c r="M32" s="17"/>
      <c r="N32" s="17"/>
      <c r="O32" s="17"/>
      <c r="P32" s="17"/>
      <c r="Q32" s="17"/>
      <c r="R32" s="17"/>
      <c r="S32" s="17"/>
      <c r="T32" s="17"/>
      <c r="U32" s="17"/>
      <c r="V32" s="17"/>
      <c r="W32" s="17"/>
      <c r="X32" s="17"/>
      <c r="Y32" s="17"/>
      <c r="Z32" s="17"/>
    </row>
    <row r="33" spans="2:26" x14ac:dyDescent="0.3">
      <c r="B33" s="17" t="s">
        <v>60</v>
      </c>
      <c r="C33" s="20">
        <f>SUM(COUNTIFS('2. Checklist'!C:C,B33, '2. Checklist'!E:E,"Yes"),COUNTIFS('2. Checklist'!C:C,B33, '2. Checklist'!E:E,"Not sure")*0.5)/COUNTIF('2. Checklist'!C:C,B33)</f>
        <v>0.5</v>
      </c>
      <c r="F33" s="17"/>
      <c r="G33" s="17"/>
      <c r="H33" s="19"/>
      <c r="I33" s="19"/>
      <c r="J33" s="17"/>
      <c r="K33" s="17"/>
      <c r="L33" s="17"/>
      <c r="M33" s="17"/>
      <c r="N33" s="17"/>
      <c r="O33" s="17"/>
      <c r="P33" s="17"/>
      <c r="Q33" s="17"/>
      <c r="R33" s="17"/>
      <c r="S33" s="17"/>
      <c r="T33" s="17"/>
      <c r="U33" s="17"/>
      <c r="V33" s="17"/>
      <c r="W33" s="17"/>
      <c r="X33" s="17"/>
      <c r="Y33" s="17"/>
      <c r="Z33" s="17"/>
    </row>
    <row r="34" spans="2:26" x14ac:dyDescent="0.3">
      <c r="B34" s="17" t="s">
        <v>68</v>
      </c>
      <c r="C34" s="20">
        <f>SUM(COUNTIFS('2. Checklist'!C:C,B34, '2. Checklist'!E:E,"Yes"),COUNTIFS('2. Checklist'!C:C,B34, '2. Checklist'!E:E,"Not sure")*0.5)/COUNTIF('2. Checklist'!C:C,B34)</f>
        <v>0.5</v>
      </c>
      <c r="F34" s="17"/>
      <c r="G34" s="17"/>
      <c r="H34" s="19">
        <f>COUNTIFS('2. Checklist'!C:C,B34, '2. Checklist'!E:E,"yes")</f>
        <v>4</v>
      </c>
      <c r="I34" s="19">
        <f>COUNTIF('2. Checklist'!C:C,B34)</f>
        <v>12</v>
      </c>
      <c r="J34" s="17"/>
      <c r="K34" s="17"/>
      <c r="L34" s="17"/>
      <c r="M34" s="17"/>
      <c r="N34" s="17"/>
      <c r="O34" s="17"/>
      <c r="P34" s="17"/>
      <c r="Q34" s="17"/>
      <c r="R34" s="17"/>
      <c r="S34" s="17"/>
      <c r="T34" s="17"/>
      <c r="U34" s="17"/>
      <c r="V34" s="17"/>
      <c r="W34" s="17"/>
      <c r="X34" s="17"/>
      <c r="Y34" s="17"/>
      <c r="Z34" s="17"/>
    </row>
    <row r="35" spans="2:26" x14ac:dyDescent="0.3">
      <c r="B35" s="17" t="s">
        <v>81</v>
      </c>
      <c r="C35" s="20">
        <f>SUM(COUNTIFS('2. Checklist'!C:C,B35, '2. Checklist'!E:E,"Yes"),COUNTIFS('2. Checklist'!C:C,B35, '2. Checklist'!E:E,"Not sure")*0.5)/COUNTIF('2. Checklist'!C:C,B35)</f>
        <v>0.5</v>
      </c>
      <c r="F35" s="17"/>
      <c r="G35" s="17"/>
      <c r="H35" s="19">
        <f>COUNTIFS('2. Checklist'!C:C,B35, '2. Checklist'!E:E,"yes")</f>
        <v>3</v>
      </c>
      <c r="I35" s="19">
        <f>COUNTIF('2. Checklist'!C:C,B35)</f>
        <v>9</v>
      </c>
      <c r="J35" s="17"/>
      <c r="K35" s="17"/>
      <c r="L35" s="17"/>
      <c r="M35" s="17"/>
      <c r="N35" s="17"/>
      <c r="O35" s="17"/>
      <c r="P35" s="17"/>
      <c r="Q35" s="17"/>
      <c r="R35" s="17"/>
      <c r="S35" s="17"/>
      <c r="T35" s="17"/>
      <c r="U35" s="17"/>
      <c r="V35" s="17"/>
      <c r="W35" s="17"/>
      <c r="X35" s="17"/>
      <c r="Y35" s="17"/>
      <c r="Z35" s="17"/>
    </row>
    <row r="36" spans="2:26" x14ac:dyDescent="0.3">
      <c r="B36" s="17" t="s">
        <v>135</v>
      </c>
      <c r="C36" s="20">
        <f>SUM(COUNTIFS('2. Checklist'!C:C,B36, '2. Checklist'!E:E,"Yes"),COUNTIFS('2. Checklist'!C:C,B36, '2. Checklist'!E:E,"Not sure")*0.5)/COUNTIF('2. Checklist'!C:C,B36)</f>
        <v>0.5</v>
      </c>
      <c r="F36" s="17"/>
      <c r="G36" s="17"/>
      <c r="H36" s="19">
        <f>COUNTIFS('2. Checklist'!C:C,B36, '2. Checklist'!E:E,"yes")</f>
        <v>3</v>
      </c>
      <c r="I36" s="19">
        <f>COUNTIF('2. Checklist'!C:C,B36)</f>
        <v>8</v>
      </c>
      <c r="J36" s="17"/>
      <c r="K36" s="17"/>
      <c r="L36" s="17"/>
      <c r="M36" s="17"/>
      <c r="N36" s="17"/>
      <c r="O36" s="17"/>
      <c r="P36" s="17"/>
      <c r="Q36" s="17"/>
      <c r="R36" s="17"/>
      <c r="S36" s="17"/>
      <c r="T36" s="17"/>
      <c r="U36" s="17"/>
      <c r="V36" s="17"/>
      <c r="W36" s="17"/>
      <c r="X36" s="17"/>
      <c r="Y36" s="17"/>
      <c r="Z36" s="17"/>
    </row>
    <row r="37" spans="2:26" x14ac:dyDescent="0.3">
      <c r="B37" s="17" t="s">
        <v>99</v>
      </c>
      <c r="C37" s="20">
        <f>SUM(COUNTIFS('2. Checklist'!C:C,B37, '2. Checklist'!E:E,"Yes"),COUNTIFS('2. Checklist'!C:C,B37, '2. Checklist'!E:E,"Not sure")*0.5)/COUNTIF('2. Checklist'!C:C,B37)</f>
        <v>0.5357142857142857</v>
      </c>
      <c r="F37" s="17"/>
      <c r="G37" s="17"/>
      <c r="H37" s="19">
        <f>COUNTIFS('2. Checklist'!C:C,B37, '2. Checklist'!E:E,"yes")</f>
        <v>5</v>
      </c>
      <c r="I37" s="19">
        <f>COUNTIF('2. Checklist'!C:C,B37)</f>
        <v>14</v>
      </c>
      <c r="J37" s="17"/>
      <c r="K37" s="17"/>
      <c r="L37" s="17"/>
      <c r="M37" s="17"/>
      <c r="N37" s="17"/>
      <c r="O37" s="17"/>
      <c r="P37" s="17"/>
      <c r="Q37" s="17"/>
      <c r="R37" s="17"/>
      <c r="S37" s="17"/>
      <c r="T37" s="17"/>
      <c r="U37" s="17"/>
      <c r="V37" s="17"/>
      <c r="W37" s="17"/>
      <c r="X37" s="17"/>
      <c r="Y37" s="17"/>
      <c r="Z37" s="17"/>
    </row>
    <row r="38" spans="2:26" x14ac:dyDescent="0.3">
      <c r="B38" s="17" t="s">
        <v>113</v>
      </c>
      <c r="C38" s="20">
        <f>SUM(COUNTIFS('2. Checklist'!C:C,B38, '2. Checklist'!E:E,"Yes"),COUNTIFS('2. Checklist'!C:C,B38, '2. Checklist'!E:E,"Not sure")*0.5)/COUNTIF('2. Checklist'!C:C,B38)</f>
        <v>0.4</v>
      </c>
      <c r="F38" s="17"/>
      <c r="G38" s="17"/>
      <c r="H38" s="19">
        <f>COUNTIFS('2. Checklist'!C:C,B38, '2. Checklist'!E:E,"yes")</f>
        <v>1</v>
      </c>
      <c r="I38" s="19">
        <f>COUNTIF('2. Checklist'!C:C,B38)</f>
        <v>5</v>
      </c>
      <c r="J38" s="17"/>
      <c r="K38" s="17"/>
      <c r="L38" s="17"/>
      <c r="M38" s="17"/>
      <c r="N38" s="17"/>
      <c r="O38" s="17"/>
      <c r="P38" s="17"/>
      <c r="Q38" s="17"/>
      <c r="R38" s="17"/>
      <c r="S38" s="17"/>
      <c r="T38" s="17"/>
      <c r="U38" s="17"/>
      <c r="V38" s="17"/>
      <c r="W38" s="17"/>
      <c r="X38" s="17"/>
      <c r="Y38" s="17"/>
      <c r="Z38" s="17"/>
    </row>
    <row r="39" spans="2:26" x14ac:dyDescent="0.3">
      <c r="B39" s="17" t="s">
        <v>118</v>
      </c>
      <c r="C39" s="20">
        <f>SUM(COUNTIFS('2. Checklist'!C:C,B39, '2. Checklist'!E:E,"Yes"),COUNTIFS('2. Checklist'!C:C,B39, '2. Checklist'!E:E,"Not sure")*0.5)/COUNTIF('2. Checklist'!C:C,B39)</f>
        <v>0.55000000000000004</v>
      </c>
      <c r="F39" s="17"/>
      <c r="G39" s="17"/>
      <c r="H39" s="19">
        <f>COUNTIFS('2. Checklist'!C:C,B39, '2. Checklist'!E:E,"yes")</f>
        <v>4</v>
      </c>
      <c r="I39" s="19">
        <f>COUNTIF('2. Checklist'!C:C,B39)</f>
        <v>10</v>
      </c>
      <c r="J39" s="17"/>
      <c r="K39" s="17"/>
      <c r="L39" s="17"/>
      <c r="M39" s="17"/>
      <c r="N39" s="17"/>
      <c r="O39" s="17"/>
      <c r="P39" s="17"/>
      <c r="Q39" s="17"/>
      <c r="R39" s="17"/>
      <c r="S39" s="17"/>
      <c r="T39" s="17"/>
      <c r="U39" s="17"/>
      <c r="V39" s="17"/>
      <c r="W39" s="17"/>
      <c r="X39" s="17"/>
      <c r="Y39" s="17"/>
      <c r="Z39" s="17"/>
    </row>
    <row r="40" spans="2:26" x14ac:dyDescent="0.3">
      <c r="B40" s="17"/>
      <c r="C40" s="17"/>
      <c r="D40" s="17"/>
      <c r="E40" s="17"/>
      <c r="F40" s="17"/>
      <c r="G40" s="17"/>
      <c r="H40" s="19"/>
      <c r="I40" s="19"/>
      <c r="J40" s="17"/>
      <c r="K40" s="17"/>
      <c r="L40" s="17"/>
      <c r="M40" s="17"/>
      <c r="N40" s="17"/>
      <c r="O40" s="17"/>
      <c r="P40" s="17"/>
      <c r="Q40" s="17"/>
      <c r="R40" s="17"/>
      <c r="S40" s="17"/>
      <c r="T40" s="17"/>
      <c r="U40" s="17"/>
      <c r="V40" s="17"/>
      <c r="W40" s="17"/>
      <c r="X40" s="17"/>
      <c r="Y40" s="17"/>
      <c r="Z40" s="17"/>
    </row>
    <row r="41" spans="2:26" x14ac:dyDescent="0.3">
      <c r="B41" s="17"/>
      <c r="C41" s="17"/>
      <c r="D41" s="17"/>
      <c r="E41" s="17"/>
      <c r="F41" s="17"/>
      <c r="G41" s="17"/>
      <c r="H41" s="19"/>
      <c r="I41" s="19"/>
      <c r="J41" s="17"/>
      <c r="K41" s="17"/>
      <c r="L41" s="17"/>
      <c r="M41" s="17"/>
      <c r="N41" s="17"/>
      <c r="O41" s="17"/>
      <c r="P41" s="17"/>
      <c r="Q41" s="17"/>
      <c r="R41" s="17"/>
      <c r="S41" s="17"/>
      <c r="T41" s="17"/>
      <c r="U41" s="17"/>
      <c r="V41" s="17"/>
      <c r="W41" s="17"/>
      <c r="X41" s="17"/>
      <c r="Y41" s="17"/>
      <c r="Z41" s="17"/>
    </row>
    <row r="42" spans="2:26" x14ac:dyDescent="0.3">
      <c r="B42" s="17"/>
      <c r="C42" s="17"/>
      <c r="D42" s="17"/>
      <c r="E42" s="17"/>
      <c r="F42" s="17"/>
      <c r="G42" s="17"/>
      <c r="H42" s="19"/>
      <c r="I42" s="19"/>
      <c r="J42" s="17"/>
      <c r="K42" s="17"/>
      <c r="L42" s="17"/>
      <c r="M42" s="17"/>
      <c r="N42" s="17"/>
      <c r="O42" s="17"/>
      <c r="P42" s="17"/>
      <c r="Q42" s="17"/>
      <c r="R42" s="17"/>
      <c r="S42" s="17"/>
      <c r="T42" s="17"/>
      <c r="U42" s="17"/>
      <c r="V42" s="17"/>
      <c r="W42" s="17"/>
      <c r="X42" s="17"/>
      <c r="Y42" s="17"/>
      <c r="Z42" s="17"/>
    </row>
    <row r="43" spans="2:26" x14ac:dyDescent="0.3">
      <c r="B43" s="17"/>
      <c r="C43" s="17"/>
      <c r="D43" s="17"/>
      <c r="E43" s="17"/>
      <c r="F43" s="17"/>
      <c r="G43" s="17"/>
      <c r="H43" s="19"/>
      <c r="I43" s="19"/>
      <c r="J43" s="17"/>
      <c r="K43" s="17"/>
      <c r="L43" s="17"/>
      <c r="M43" s="17"/>
      <c r="N43" s="17"/>
      <c r="O43" s="17"/>
      <c r="P43" s="17"/>
      <c r="Q43" s="17"/>
      <c r="R43" s="17"/>
      <c r="S43" s="17"/>
      <c r="T43" s="17"/>
      <c r="U43" s="17"/>
      <c r="V43" s="17"/>
      <c r="W43" s="17"/>
      <c r="X43" s="17"/>
      <c r="Y43" s="17"/>
      <c r="Z43" s="17"/>
    </row>
    <row r="44" spans="2:26" x14ac:dyDescent="0.3">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2:26" x14ac:dyDescent="0.3">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2:26" x14ac:dyDescent="0.3">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2:26" x14ac:dyDescent="0.3">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2:26" x14ac:dyDescent="0.3">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2:26" x14ac:dyDescent="0.3">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2:26" x14ac:dyDescent="0.3">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2:26" x14ac:dyDescent="0.3">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2:26" x14ac:dyDescent="0.3">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2:26" x14ac:dyDescent="0.3">
      <c r="D53" s="17"/>
      <c r="E53" s="17"/>
      <c r="F53" s="17"/>
      <c r="G53" s="17"/>
      <c r="H53" s="17"/>
      <c r="I53" s="17"/>
      <c r="J53" s="17"/>
      <c r="K53" s="17"/>
      <c r="L53" s="17"/>
      <c r="M53" s="17"/>
      <c r="N53" s="17"/>
      <c r="O53" s="17"/>
      <c r="P53" s="17"/>
      <c r="Q53" s="17"/>
      <c r="R53" s="17"/>
      <c r="S53" s="17"/>
      <c r="T53" s="17"/>
      <c r="U53" s="17"/>
      <c r="V53" s="17"/>
      <c r="W53" s="17"/>
      <c r="X53" s="17"/>
      <c r="Y53" s="17"/>
      <c r="Z53" s="17"/>
    </row>
    <row r="54" spans="2:26" x14ac:dyDescent="0.3">
      <c r="B54" s="17"/>
      <c r="D54" s="17"/>
      <c r="E54" s="20"/>
      <c r="F54" s="17"/>
      <c r="G54" s="17"/>
      <c r="H54" s="17"/>
      <c r="I54" s="17"/>
      <c r="J54" s="17"/>
      <c r="K54" s="17"/>
      <c r="L54" s="17"/>
      <c r="M54" s="17"/>
      <c r="N54" s="17"/>
      <c r="O54" s="17"/>
      <c r="P54" s="17"/>
      <c r="Q54" s="17"/>
      <c r="R54" s="17"/>
      <c r="S54" s="17"/>
      <c r="T54" s="17"/>
      <c r="U54" s="17"/>
      <c r="V54" s="17"/>
      <c r="W54" s="17"/>
      <c r="X54" s="17"/>
      <c r="Y54" s="17"/>
      <c r="Z54" s="17"/>
    </row>
    <row r="55" spans="2:26" x14ac:dyDescent="0.3">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2:26" x14ac:dyDescent="0.3">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2:26" x14ac:dyDescent="0.3">
      <c r="C57" s="17"/>
      <c r="D57" s="17"/>
      <c r="E57" s="17"/>
      <c r="F57" s="17"/>
      <c r="G57" s="17"/>
      <c r="H57" s="17"/>
      <c r="I57" s="17"/>
      <c r="J57" s="17"/>
      <c r="K57" s="17"/>
      <c r="L57" s="17"/>
      <c r="M57" s="17"/>
      <c r="N57" s="17"/>
      <c r="O57" s="17"/>
      <c r="P57" s="17"/>
      <c r="Q57" s="17"/>
      <c r="R57" s="17"/>
      <c r="S57" s="17"/>
      <c r="T57" s="17"/>
      <c r="U57" s="17"/>
      <c r="V57" s="17"/>
      <c r="W57" s="17"/>
      <c r="X57" s="17"/>
      <c r="Y57" s="17"/>
      <c r="Z57" s="17"/>
    </row>
  </sheetData>
  <dataConsolidate/>
  <mergeCells count="3">
    <mergeCell ref="E15:O15"/>
    <mergeCell ref="E14:O14"/>
    <mergeCell ref="E13:O13"/>
  </mergeCells>
  <phoneticPr fontId="12" type="noConversion"/>
  <conditionalFormatting sqref="C33:C39">
    <cfRule type="colorScale" priority="1">
      <colorScale>
        <cfvo type="min"/>
        <cfvo type="percentile" val="50"/>
        <cfvo type="max"/>
        <color rgb="FFF8696B"/>
        <color rgb="FFFFEB84"/>
        <color rgb="FF63BE7B"/>
      </colorScale>
    </cfRule>
  </conditionalFormatting>
  <conditionalFormatting sqref="O45">
    <cfRule type="colorScale" priority="4">
      <colorScale>
        <cfvo type="min"/>
        <cfvo type="percentile" val="50"/>
        <cfvo type="max"/>
        <color rgb="FFF8696B"/>
        <color rgb="FFFFEB84"/>
        <color rgb="FF63BE7B"/>
      </colorScale>
    </cfRule>
  </conditionalFormatting>
  <pageMargins left="0.7" right="0.7" top="0.75" bottom="0.75" header="0.3" footer="0.3"/>
  <drawing r:id="rId1"/>
  <legacyDrawing r:id="rId2"/>
  <tableParts count="3">
    <tablePart r:id="rId3"/>
    <tablePart r:id="rId4"/>
    <tablePart r:id="rId5"/>
  </tableParts>
  <extLst>
    <ext xmlns:x14="http://schemas.microsoft.com/office/spreadsheetml/2009/9/main" uri="{05C60535-1F16-4fd2-B633-F4F36F0B64E0}">
      <x14:sparklineGroups xmlns:xm="http://schemas.microsoft.com/office/excel/2006/main">
        <x14:sparklineGroup displayEmptyCellsAs="gap" xr2:uid="{7B105C88-F27D-4882-A339-CAE21454FE2E}">
          <x14:colorSeries rgb="FF376092"/>
          <x14:colorNegative rgb="FFD00000"/>
          <x14:colorAxis rgb="FF000000"/>
          <x14:colorMarkers rgb="FFD00000"/>
          <x14:colorFirst rgb="FFD00000"/>
          <x14:colorLast rgb="FFD00000"/>
          <x14:colorHigh rgb="FFD00000"/>
          <x14:colorLow rgb="FFD00000"/>
          <x14:sparklines>
            <x14:sparkline>
              <xm:f>'3. Maturity assessment'!E54:E54</xm:f>
              <xm:sqref>E54</xm:sqref>
            </x14:sparkline>
          </x14:sparklines>
        </x14:sparklineGroup>
      </x14:sparklineGroup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2148f23-d025-4a13-9fcd-e5edaab8b6b7" xsi:nil="true"/>
    <lcf76f155ced4ddcb4097134ff3c332f xmlns="96bf01b4-0d09-43d0-9c47-1ac89822bbd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C4FEE1DA0BAD44D8BFEB50728595AB7" ma:contentTypeVersion="12" ma:contentTypeDescription="Create a new document." ma:contentTypeScope="" ma:versionID="7d6387baf3e483f429d91c9be03343b4">
  <xsd:schema xmlns:xsd="http://www.w3.org/2001/XMLSchema" xmlns:xs="http://www.w3.org/2001/XMLSchema" xmlns:p="http://schemas.microsoft.com/office/2006/metadata/properties" xmlns:ns2="96bf01b4-0d09-43d0-9c47-1ac89822bbd2" xmlns:ns3="a2148f23-d025-4a13-9fcd-e5edaab8b6b7" targetNamespace="http://schemas.microsoft.com/office/2006/metadata/properties" ma:root="true" ma:fieldsID="bac24bf249e9d11660321bb4b53dea11" ns2:_="" ns3:_="">
    <xsd:import namespace="96bf01b4-0d09-43d0-9c47-1ac89822bbd2"/>
    <xsd:import namespace="a2148f23-d025-4a13-9fcd-e5edaab8b6b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bf01b4-0d09-43d0-9c47-1ac89822bb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c214190e-a422-4378-9ad7-b2d6629fabc8"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2148f23-d025-4a13-9fcd-e5edaab8b6b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893f7667-e2d0-408d-8106-6185ce564191}" ma:internalName="TaxCatchAll" ma:showField="CatchAllData" ma:web="a2148f23-d025-4a13-9fcd-e5edaab8b6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842E20-D520-4D32-940D-EC40E9825858}">
  <ds:schemaRefs>
    <ds:schemaRef ds:uri="96bf01b4-0d09-43d0-9c47-1ac89822bbd2"/>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a2148f23-d025-4a13-9fcd-e5edaab8b6b7"/>
    <ds:schemaRef ds:uri="http://www.w3.org/XML/1998/namespace"/>
    <ds:schemaRef ds:uri="http://purl.org/dc/dcmitype/"/>
  </ds:schemaRefs>
</ds:datastoreItem>
</file>

<file path=customXml/itemProps2.xml><?xml version="1.0" encoding="utf-8"?>
<ds:datastoreItem xmlns:ds="http://schemas.openxmlformats.org/officeDocument/2006/customXml" ds:itemID="{A2031FA9-0524-43FF-9D2F-F4CA9FE1A7BC}">
  <ds:schemaRefs>
    <ds:schemaRef ds:uri="http://schemas.microsoft.com/sharepoint/v3/contenttype/forms"/>
  </ds:schemaRefs>
</ds:datastoreItem>
</file>

<file path=customXml/itemProps3.xml><?xml version="1.0" encoding="utf-8"?>
<ds:datastoreItem xmlns:ds="http://schemas.openxmlformats.org/officeDocument/2006/customXml" ds:itemID="{AFD1E8DC-9DE9-494F-8270-74E21E519229}"/>
</file>

<file path=docMetadata/LabelInfo.xml><?xml version="1.0" encoding="utf-8"?>
<clbl:labelList xmlns:clbl="http://schemas.microsoft.com/office/2020/mipLabelMetadata">
  <clbl:label id="{bb6bdbe6-c28b-4509-9f60-3d65d4de0b77}" enabled="0" method="" siteId="{bb6bdbe6-c28b-4509-9f60-3d65d4de0b77}" removed="1"/>
  <clbl:label id="{c5e6e129-f928-4a05-ae32-d838f6b21bdd}" enabled="1" method="Standard" siteId="{8b87af7d-8647-4dc7-8df4-5f69a2011b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0. File history</vt:lpstr>
      <vt:lpstr>1. How to</vt:lpstr>
      <vt:lpstr>2. Checklist</vt:lpstr>
      <vt:lpstr>3. Maturity assessment</vt:lpstr>
      <vt:lpstr>'2. Checklist'!_Toc191562388</vt:lpstr>
      <vt:lpstr>'2. Checklist'!_Toc191562389</vt:lpstr>
      <vt:lpstr>'2. Checklist'!_Toc191562390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DEFRADE Lea</cp:lastModifiedBy>
  <cp:revision/>
  <dcterms:created xsi:type="dcterms:W3CDTF">2025-02-14T13:21:22Z</dcterms:created>
  <dcterms:modified xsi:type="dcterms:W3CDTF">2025-12-19T08:54:22Z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0x0101000C4FEE1DA0BAD44D8BFEB50728595AB7</vt:lpwstr>
  </property>
  <property fmtid="{D5CDD505-2E9C-101B-9397-08002B2CF9AE}" pid="3" name="MediaServiceImageTags">
    <vt:lpwstr/>
  </property>
</Properties>
</file>